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Cloud\OneDrive - Fidelix Oy\Projects\Helpdesk\"/>
    </mc:Choice>
  </mc:AlternateContent>
  <xr:revisionPtr revIDLastSave="0" documentId="13_ncr:1_{99A8ED16-A89A-4430-9736-D80903DAE9CE}" xr6:coauthVersionLast="38" xr6:coauthVersionMax="38" xr10:uidLastSave="{00000000-0000-0000-0000-000000000000}"/>
  <bookViews>
    <workbookView xWindow="0" yWindow="600" windowWidth="16260" windowHeight="11625" activeTab="3" xr2:uid="{00000000-000D-0000-FFFF-FFFF00000000}"/>
  </bookViews>
  <sheets>
    <sheet name="Point Description Register" sheetId="1" r:id="rId1"/>
    <sheet name="Combine decimal to HEX" sheetId="2" r:id="rId2"/>
    <sheet name="Character ASCII &amp; UTF-8 values" sheetId="3" r:id="rId3"/>
    <sheet name="Points &lt;-&gt; Regist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5" i="4" l="1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AD4" i="4"/>
  <c r="AD3" i="4"/>
  <c r="AD2" i="4"/>
  <c r="AA4" i="4"/>
  <c r="AA3" i="4"/>
  <c r="AA2" i="4"/>
  <c r="X4" i="4"/>
  <c r="X3" i="4"/>
  <c r="X2" i="4"/>
  <c r="U4" i="4"/>
  <c r="U3" i="4"/>
  <c r="U2" i="4"/>
  <c r="R4" i="4"/>
  <c r="R3" i="4"/>
  <c r="R2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4" i="4"/>
  <c r="O3" i="4"/>
  <c r="O2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4" i="4"/>
  <c r="L3" i="4"/>
  <c r="L2" i="4"/>
  <c r="M4" i="4"/>
  <c r="M3" i="4"/>
  <c r="M2" i="4"/>
  <c r="A19" i="4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18" i="4"/>
  <c r="A21" i="4" s="1"/>
  <c r="A24" i="4" s="1"/>
  <c r="A27" i="4" s="1"/>
  <c r="A30" i="4" s="1"/>
  <c r="A33" i="4" s="1"/>
  <c r="A36" i="4" s="1"/>
  <c r="A39" i="4" s="1"/>
  <c r="A42" i="4" s="1"/>
  <c r="A45" i="4" s="1"/>
  <c r="A48" i="4" s="1"/>
  <c r="A51" i="4" s="1"/>
  <c r="A54" i="4" s="1"/>
  <c r="A57" i="4" s="1"/>
  <c r="A60" i="4" s="1"/>
  <c r="A63" i="4" s="1"/>
  <c r="A66" i="4" s="1"/>
  <c r="A69" i="4" s="1"/>
  <c r="A72" i="4" s="1"/>
  <c r="A75" i="4" s="1"/>
  <c r="A17" i="4"/>
  <c r="A20" i="4" s="1"/>
  <c r="A23" i="4" s="1"/>
  <c r="A26" i="4" s="1"/>
  <c r="A29" i="4" s="1"/>
  <c r="A32" i="4" s="1"/>
  <c r="A35" i="4" s="1"/>
  <c r="A38" i="4" s="1"/>
  <c r="A41" i="4" s="1"/>
  <c r="A44" i="4" s="1"/>
  <c r="A47" i="4" s="1"/>
  <c r="A50" i="4" s="1"/>
  <c r="A53" i="4" s="1"/>
  <c r="A56" i="4" s="1"/>
  <c r="A59" i="4" s="1"/>
  <c r="A62" i="4" s="1"/>
  <c r="A65" i="4" s="1"/>
  <c r="A68" i="4" s="1"/>
  <c r="A71" i="4" s="1"/>
  <c r="A74" i="4" s="1"/>
  <c r="M6" i="4" l="1"/>
  <c r="M9" i="4" s="1"/>
  <c r="M12" i="4" s="1"/>
  <c r="M15" i="4" s="1"/>
  <c r="M18" i="4" s="1"/>
  <c r="M21" i="4" s="1"/>
  <c r="M24" i="4" s="1"/>
  <c r="M27" i="4" s="1"/>
  <c r="M30" i="4" s="1"/>
  <c r="M33" i="4" s="1"/>
  <c r="M36" i="4" s="1"/>
  <c r="M39" i="4" s="1"/>
  <c r="M42" i="4" s="1"/>
  <c r="M45" i="4" s="1"/>
  <c r="M48" i="4" s="1"/>
  <c r="M51" i="4" s="1"/>
  <c r="M54" i="4" s="1"/>
  <c r="M57" i="4" s="1"/>
  <c r="M60" i="4" s="1"/>
  <c r="M63" i="4" s="1"/>
  <c r="M66" i="4" s="1"/>
  <c r="M69" i="4" s="1"/>
  <c r="M72" i="4" s="1"/>
  <c r="M75" i="4" s="1"/>
  <c r="M7" i="4"/>
  <c r="M10" i="4" s="1"/>
  <c r="M13" i="4" s="1"/>
  <c r="M16" i="4" s="1"/>
  <c r="M19" i="4" s="1"/>
  <c r="M22" i="4" s="1"/>
  <c r="M25" i="4" s="1"/>
  <c r="M28" i="4" s="1"/>
  <c r="M31" i="4" s="1"/>
  <c r="M34" i="4" s="1"/>
  <c r="M37" i="4" s="1"/>
  <c r="M40" i="4" s="1"/>
  <c r="M43" i="4" s="1"/>
  <c r="M46" i="4" s="1"/>
  <c r="M49" i="4" s="1"/>
  <c r="M52" i="4" s="1"/>
  <c r="M55" i="4" s="1"/>
  <c r="M58" i="4" s="1"/>
  <c r="M61" i="4" s="1"/>
  <c r="M64" i="4" s="1"/>
  <c r="M67" i="4" s="1"/>
  <c r="M70" i="4" s="1"/>
  <c r="M73" i="4" s="1"/>
  <c r="M76" i="4" s="1"/>
  <c r="M5" i="4"/>
  <c r="M8" i="4" s="1"/>
  <c r="M11" i="4" s="1"/>
  <c r="M14" i="4" s="1"/>
  <c r="M17" i="4" s="1"/>
  <c r="M20" i="4" s="1"/>
  <c r="M23" i="4" s="1"/>
  <c r="M26" i="4" s="1"/>
  <c r="M29" i="4" s="1"/>
  <c r="M32" i="4" s="1"/>
  <c r="M35" i="4" s="1"/>
  <c r="M38" i="4" s="1"/>
  <c r="M41" i="4" s="1"/>
  <c r="M44" i="4" s="1"/>
  <c r="M47" i="4" s="1"/>
  <c r="M50" i="4" s="1"/>
  <c r="M53" i="4" s="1"/>
  <c r="M56" i="4" s="1"/>
  <c r="M59" i="4" s="1"/>
  <c r="M62" i="4" s="1"/>
  <c r="M65" i="4" s="1"/>
  <c r="M68" i="4" s="1"/>
  <c r="M71" i="4" s="1"/>
  <c r="M74" i="4" s="1"/>
  <c r="C4" i="2"/>
  <c r="C3" i="2"/>
  <c r="D3" i="2" s="1"/>
  <c r="AA25" i="1" l="1"/>
  <c r="Z25" i="1" s="1"/>
  <c r="Y25" i="1" s="1"/>
  <c r="X25" i="1" s="1"/>
  <c r="W25" i="1" s="1"/>
  <c r="V25" i="1" s="1"/>
  <c r="U25" i="1" s="1"/>
  <c r="I5" i="1" s="1"/>
  <c r="T25" i="1" l="1"/>
  <c r="C8" i="2"/>
  <c r="E8" i="2" s="1"/>
  <c r="D8" i="2" l="1"/>
  <c r="F8" i="2" s="1"/>
  <c r="G8" i="2" s="1"/>
  <c r="S25" i="1"/>
  <c r="R25" i="1" s="1"/>
  <c r="Q25" i="1" s="1"/>
  <c r="P25" i="1" s="1"/>
  <c r="O25" i="1" s="1"/>
  <c r="N25" i="1" s="1"/>
  <c r="M25" i="1" s="1"/>
  <c r="M22" i="1" s="1"/>
  <c r="N22" i="1" s="1"/>
  <c r="O22" i="1" s="1"/>
  <c r="P22" i="1" s="1"/>
  <c r="Z22" i="1"/>
  <c r="V22" i="1"/>
  <c r="Y22" i="1"/>
  <c r="U22" i="1"/>
  <c r="AB22" i="1"/>
  <c r="X22" i="1"/>
  <c r="AA22" i="1"/>
  <c r="W22" i="1"/>
  <c r="G3" i="2" l="1"/>
  <c r="Y24" i="1"/>
  <c r="Q22" i="1"/>
  <c r="R22" i="1" s="1"/>
  <c r="S22" i="1" s="1"/>
  <c r="T22" i="1" s="1"/>
  <c r="Q24" i="1" s="1"/>
  <c r="M24" i="1"/>
  <c r="U24" i="1"/>
  <c r="H5" i="1"/>
  <c r="G5" i="1" s="1"/>
  <c r="F5" i="1" s="1"/>
  <c r="E5" i="1" s="1"/>
  <c r="D5" i="1" s="1"/>
  <c r="C5" i="1" s="1"/>
  <c r="B5" i="1" s="1"/>
  <c r="I7" i="1" s="1"/>
  <c r="I11" i="1" s="1"/>
  <c r="U23" i="1" l="1"/>
  <c r="M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Reino Ederveen</author>
  </authors>
  <commentList>
    <comment ref="B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1:</t>
        </r>
        <r>
          <rPr>
            <sz val="8"/>
            <color indexed="81"/>
            <rFont val="Tahoma"/>
            <charset val="1"/>
          </rPr>
          <t xml:space="preserve">
Enter the desired settings into these green fields.</t>
        </r>
      </text>
    </comment>
    <comment ref="I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2:</t>
        </r>
        <r>
          <rPr>
            <sz val="8"/>
            <color indexed="81"/>
            <rFont val="Tahoma"/>
            <family val="2"/>
          </rPr>
          <t xml:space="preserve">
Then, select the unit from the list on the right</t>
        </r>
      </text>
    </comment>
    <comment ref="I1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3:</t>
        </r>
        <r>
          <rPr>
            <sz val="8"/>
            <color indexed="81"/>
            <rFont val="Tahoma"/>
            <family val="2"/>
          </rPr>
          <t xml:space="preserve">
Finally, write this value to the slave display's Point Type and Unit info register</t>
        </r>
      </text>
    </comment>
    <comment ref="I22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OR:</t>
        </r>
        <r>
          <rPr>
            <sz val="8"/>
            <color indexed="81"/>
            <rFont val="Tahoma"/>
            <charset val="1"/>
          </rPr>
          <t xml:space="preserve">
Enter the value you read from the slave display</t>
        </r>
      </text>
    </comment>
  </commentList>
</comments>
</file>

<file path=xl/sharedStrings.xml><?xml version="1.0" encoding="utf-8"?>
<sst xmlns="http://schemas.openxmlformats.org/spreadsheetml/2006/main" count="689" uniqueCount="589">
  <si>
    <t>A</t>
  </si>
  <si>
    <t>B</t>
  </si>
  <si>
    <t>C</t>
  </si>
  <si>
    <t>D</t>
  </si>
  <si>
    <t>E</t>
  </si>
  <si>
    <t>F</t>
  </si>
  <si>
    <t>G</t>
  </si>
  <si>
    <t>H</t>
  </si>
  <si>
    <t>K</t>
  </si>
  <si>
    <t>N</t>
  </si>
  <si>
    <t>Point type:</t>
  </si>
  <si>
    <t>Unit:</t>
  </si>
  <si>
    <t>Value to write to register:</t>
  </si>
  <si>
    <t>no unit</t>
  </si>
  <si>
    <t>°C</t>
  </si>
  <si>
    <t>Pa</t>
  </si>
  <si>
    <t>bar</t>
  </si>
  <si>
    <t>V</t>
  </si>
  <si>
    <t>l/s</t>
  </si>
  <si>
    <t>m3/h</t>
  </si>
  <si>
    <t>%</t>
  </si>
  <si>
    <t>m3</t>
  </si>
  <si>
    <t>l</t>
  </si>
  <si>
    <t>mA</t>
  </si>
  <si>
    <t>Wh</t>
  </si>
  <si>
    <t>kWh</t>
  </si>
  <si>
    <t>MWh</t>
  </si>
  <si>
    <t>ppm</t>
  </si>
  <si>
    <t>s</t>
  </si>
  <si>
    <t>min</t>
  </si>
  <si>
    <t>h</t>
  </si>
  <si>
    <t>Hz</t>
  </si>
  <si>
    <t>W</t>
  </si>
  <si>
    <t>kW</t>
  </si>
  <si>
    <t>MW</t>
  </si>
  <si>
    <t>Lx</t>
  </si>
  <si>
    <t>km/h</t>
  </si>
  <si>
    <t>°</t>
  </si>
  <si>
    <t>°/s</t>
  </si>
  <si>
    <t>l/h</t>
  </si>
  <si>
    <t>l/100km</t>
  </si>
  <si>
    <t>%Rh</t>
  </si>
  <si>
    <t>ohm</t>
  </si>
  <si>
    <t>kg</t>
  </si>
  <si>
    <t>ms</t>
  </si>
  <si>
    <t>hPa</t>
  </si>
  <si>
    <t>W/m2</t>
  </si>
  <si>
    <t>mm</t>
  </si>
  <si>
    <t>cm</t>
  </si>
  <si>
    <t>km</t>
  </si>
  <si>
    <t>m</t>
  </si>
  <si>
    <t>€</t>
  </si>
  <si>
    <t xml:space="preserve">€/kWh </t>
  </si>
  <si>
    <t>Decimal values</t>
  </si>
  <si>
    <t>HEX</t>
  </si>
  <si>
    <t xml:space="preserve">Decimal value </t>
  </si>
  <si>
    <t>Decimal</t>
  </si>
  <si>
    <t>Hex</t>
  </si>
  <si>
    <t>Symbol</t>
  </si>
  <si>
    <t>Symbol name</t>
  </si>
  <si>
    <t>space</t>
  </si>
  <si>
    <t>!</t>
  </si>
  <si>
    <t>exclamation point</t>
  </si>
  <si>
    <t>"</t>
  </si>
  <si>
    <t>double quotes</t>
  </si>
  <si>
    <t>#</t>
  </si>
  <si>
    <t>number sign</t>
  </si>
  <si>
    <t>$</t>
  </si>
  <si>
    <t>dollar sign</t>
  </si>
  <si>
    <t>percent sign</t>
  </si>
  <si>
    <t>&amp;</t>
  </si>
  <si>
    <t>ampersand</t>
  </si>
  <si>
    <t>'</t>
  </si>
  <si>
    <t>single quote</t>
  </si>
  <si>
    <t>(</t>
  </si>
  <si>
    <t>opening parenthesis</t>
  </si>
  <si>
    <t>)</t>
  </si>
  <si>
    <t>closing parenthesis</t>
  </si>
  <si>
    <t>2A</t>
  </si>
  <si>
    <t>*</t>
  </si>
  <si>
    <t>asterisk</t>
  </si>
  <si>
    <t>2B</t>
  </si>
  <si>
    <t>+</t>
  </si>
  <si>
    <t>plus sign</t>
  </si>
  <si>
    <t>2C</t>
  </si>
  <si>
    <t>,</t>
  </si>
  <si>
    <t>comma</t>
  </si>
  <si>
    <t>2D</t>
  </si>
  <si>
    <t>-</t>
  </si>
  <si>
    <t>minus sign - hyphen</t>
  </si>
  <si>
    <t>2E</t>
  </si>
  <si>
    <t>.</t>
  </si>
  <si>
    <t>period</t>
  </si>
  <si>
    <t>2F</t>
  </si>
  <si>
    <t>/</t>
  </si>
  <si>
    <t>slash</t>
  </si>
  <si>
    <t>zero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</si>
  <si>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</si>
  <si>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</si>
  <si>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</si>
  <si>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</si>
  <si>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</si>
  <si>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</si>
  <si>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</si>
  <si>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</si>
  <si>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</si>
  <si>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3A</t>
  </si>
  <si>
    <t>:</t>
  </si>
  <si>
    <t>colon</t>
  </si>
  <si>
    <t>3B</t>
  </si>
  <si>
    <t>;</t>
  </si>
  <si>
    <t>semicolon</t>
  </si>
  <si>
    <t>3C</t>
  </si>
  <si>
    <t>&lt;</t>
  </si>
  <si>
    <t>less than sign</t>
  </si>
  <si>
    <t>3D</t>
  </si>
  <si>
    <t>=</t>
  </si>
  <si>
    <t>equal sign</t>
  </si>
  <si>
    <t>3E</t>
  </si>
  <si>
    <t>&gt;</t>
  </si>
  <si>
    <t>greater than sign</t>
  </si>
  <si>
    <t>3F</t>
  </si>
  <si>
    <t>?</t>
  </si>
  <si>
    <t>question mark</t>
  </si>
  <si>
    <t>@</t>
  </si>
  <si>
    <t>at symbol</t>
  </si>
  <si>
    <t>I</t>
  </si>
  <si>
    <t>4A</t>
  </si>
  <si>
    <t>J</t>
  </si>
  <si>
    <t>4B</t>
  </si>
  <si>
    <t>4C</t>
  </si>
  <si>
    <t>L</t>
  </si>
  <si>
    <t>4D</t>
  </si>
  <si>
    <t>M</t>
  </si>
  <si>
    <t>4E</t>
  </si>
  <si>
    <t>4F</t>
  </si>
  <si>
    <t>O</t>
  </si>
  <si>
    <t>P</t>
  </si>
  <si>
    <t>Q</t>
  </si>
  <si>
    <t>R</t>
  </si>
  <si>
    <t>S</t>
  </si>
  <si>
    <t>T</t>
  </si>
  <si>
    <t>U</t>
  </si>
  <si>
    <t>X</t>
  </si>
  <si>
    <t>Y</t>
  </si>
  <si>
    <t>5A</t>
  </si>
  <si>
    <t>Z</t>
  </si>
  <si>
    <t>5B</t>
  </si>
  <si>
    <t>[</t>
  </si>
  <si>
    <t>opening bracket</t>
  </si>
  <si>
    <t>5C</t>
  </si>
  <si>
    <t>\</t>
  </si>
  <si>
    <t>backslash</t>
  </si>
  <si>
    <t>5D</t>
  </si>
  <si>
    <t>]</t>
  </si>
  <si>
    <t>closing bracket</t>
  </si>
  <si>
    <t>5E</t>
  </si>
  <si>
    <t>^</t>
  </si>
  <si>
    <t>caret - circumflex</t>
  </si>
  <si>
    <t>5F</t>
  </si>
  <si>
    <t>_</t>
  </si>
  <si>
    <t>underscore</t>
  </si>
  <si>
    <t>`</t>
  </si>
  <si>
    <t>grave accent</t>
  </si>
  <si>
    <t>a</t>
  </si>
  <si>
    <t>b</t>
  </si>
  <si>
    <t>c</t>
  </si>
  <si>
    <t>d</t>
  </si>
  <si>
    <t>e</t>
  </si>
  <si>
    <t>f</t>
  </si>
  <si>
    <t>g</t>
  </si>
  <si>
    <t>i</t>
  </si>
  <si>
    <t>6A</t>
  </si>
  <si>
    <t>j</t>
  </si>
  <si>
    <t>6B</t>
  </si>
  <si>
    <t>k</t>
  </si>
  <si>
    <t>6C</t>
  </si>
  <si>
    <t>6D</t>
  </si>
  <si>
    <t>6E</t>
  </si>
  <si>
    <t>n</t>
  </si>
  <si>
    <t>6F</t>
  </si>
  <si>
    <t>o</t>
  </si>
  <si>
    <t>p</t>
  </si>
  <si>
    <t>q</t>
  </si>
  <si>
    <t>r</t>
  </si>
  <si>
    <t>t</t>
  </si>
  <si>
    <t>u</t>
  </si>
  <si>
    <t>v</t>
  </si>
  <si>
    <t>w</t>
  </si>
  <si>
    <t>x</t>
  </si>
  <si>
    <t>y</t>
  </si>
  <si>
    <t>7A</t>
  </si>
  <si>
    <t>z</t>
  </si>
  <si>
    <t>7B</t>
  </si>
  <si>
    <t>{</t>
  </si>
  <si>
    <t>opening brace</t>
  </si>
  <si>
    <t>7C</t>
  </si>
  <si>
    <t>|</t>
  </si>
  <si>
    <t>vertical bar</t>
  </si>
  <si>
    <t>7D</t>
  </si>
  <si>
    <t>}</t>
  </si>
  <si>
    <t>closing brace</t>
  </si>
  <si>
    <t>7E</t>
  </si>
  <si>
    <t>~</t>
  </si>
  <si>
    <t>equivalency sign - tilde</t>
  </si>
  <si>
    <t>C2A1</t>
  </si>
  <si>
    <t>¡</t>
  </si>
  <si>
    <t>inverted exclamation mark</t>
  </si>
  <si>
    <t>C2A2</t>
  </si>
  <si>
    <t>¢</t>
  </si>
  <si>
    <t>cent sign</t>
  </si>
  <si>
    <t>C2A3</t>
  </si>
  <si>
    <t>£</t>
  </si>
  <si>
    <t>pound sign</t>
  </si>
  <si>
    <t>C2A4</t>
  </si>
  <si>
    <t>¤</t>
  </si>
  <si>
    <t>currency sign</t>
  </si>
  <si>
    <t>C2A5</t>
  </si>
  <si>
    <t>¥</t>
  </si>
  <si>
    <t>yen sign</t>
  </si>
  <si>
    <t>C2A6</t>
  </si>
  <si>
    <t>¦</t>
  </si>
  <si>
    <t>broken bar</t>
  </si>
  <si>
    <t>C2A7</t>
  </si>
  <si>
    <t>§</t>
  </si>
  <si>
    <t>section sign</t>
  </si>
  <si>
    <t>C2A8</t>
  </si>
  <si>
    <t>¨</t>
  </si>
  <si>
    <t>diaeresis</t>
  </si>
  <si>
    <t>C2A9</t>
  </si>
  <si>
    <t>©</t>
  </si>
  <si>
    <t>copyright sign</t>
  </si>
  <si>
    <t>C2AA</t>
  </si>
  <si>
    <t>ª</t>
  </si>
  <si>
    <t>feminine ordinal indicator</t>
  </si>
  <si>
    <t>C2AB</t>
  </si>
  <si>
    <t>«</t>
  </si>
  <si>
    <t>left-pointing double angle quotation mark</t>
  </si>
  <si>
    <t>C2AC</t>
  </si>
  <si>
    <t>¬</t>
  </si>
  <si>
    <t>not sign</t>
  </si>
  <si>
    <t>C2AD</t>
  </si>
  <si>
    <t>soft hyphen</t>
  </si>
  <si>
    <t>C2AE</t>
  </si>
  <si>
    <t>®</t>
  </si>
  <si>
    <t>registered sign</t>
  </si>
  <si>
    <t>C2AF</t>
  </si>
  <si>
    <t>¯</t>
  </si>
  <si>
    <t>macron</t>
  </si>
  <si>
    <t>C2B0</t>
  </si>
  <si>
    <t>degree sign</t>
  </si>
  <si>
    <t>C2B1</t>
  </si>
  <si>
    <t>±</t>
  </si>
  <si>
    <t>plus-minus sign</t>
  </si>
  <si>
    <t>C2B2</t>
  </si>
  <si>
    <t>²</t>
  </si>
  <si>
    <t>superscript two</t>
  </si>
  <si>
    <t>C2B3</t>
  </si>
  <si>
    <t>³</t>
  </si>
  <si>
    <t>superscript three</t>
  </si>
  <si>
    <t>C2B4</t>
  </si>
  <si>
    <t>´</t>
  </si>
  <si>
    <t>acute accent</t>
  </si>
  <si>
    <t>C2B5</t>
  </si>
  <si>
    <t>µ</t>
  </si>
  <si>
    <t>micro sign</t>
  </si>
  <si>
    <t>C2B6</t>
  </si>
  <si>
    <t>¶</t>
  </si>
  <si>
    <t>pilcrow sign</t>
  </si>
  <si>
    <t>C2B7</t>
  </si>
  <si>
    <t>·</t>
  </si>
  <si>
    <t>middle dot</t>
  </si>
  <si>
    <t>C2B8</t>
  </si>
  <si>
    <t>¸</t>
  </si>
  <si>
    <t>cedilla</t>
  </si>
  <si>
    <t>C2B9</t>
  </si>
  <si>
    <t>¹</t>
  </si>
  <si>
    <t>superscript one</t>
  </si>
  <si>
    <t>C2BA</t>
  </si>
  <si>
    <t>º</t>
  </si>
  <si>
    <t>masculine ordinal indicator</t>
  </si>
  <si>
    <t>C2BB</t>
  </si>
  <si>
    <t>»</t>
  </si>
  <si>
    <t>right-pointing double angle quotation mark</t>
  </si>
  <si>
    <t>C2BC</t>
  </si>
  <si>
    <t>¼</t>
  </si>
  <si>
    <t>vulgar fraction one quarter</t>
  </si>
  <si>
    <t>C2BD</t>
  </si>
  <si>
    <t>½</t>
  </si>
  <si>
    <t>vulgar fraction one half</t>
  </si>
  <si>
    <t>C2BE</t>
  </si>
  <si>
    <t>¾</t>
  </si>
  <si>
    <t>vulgar fraction three quarters</t>
  </si>
  <si>
    <t>C2BF</t>
  </si>
  <si>
    <t>¿</t>
  </si>
  <si>
    <t>inverted question mark</t>
  </si>
  <si>
    <t>C380</t>
  </si>
  <si>
    <t>À</t>
  </si>
  <si>
    <t>latin capital letter a with grave</t>
  </si>
  <si>
    <t>C381</t>
  </si>
  <si>
    <t>Á</t>
  </si>
  <si>
    <t>latin capital letter a with acute</t>
  </si>
  <si>
    <t>C382</t>
  </si>
  <si>
    <t>Â</t>
  </si>
  <si>
    <t>latin capital letter a with circumflex</t>
  </si>
  <si>
    <t>C383</t>
  </si>
  <si>
    <t>Ã</t>
  </si>
  <si>
    <t>latin capital letter a with tilde</t>
  </si>
  <si>
    <t>C384</t>
  </si>
  <si>
    <t>Ä</t>
  </si>
  <si>
    <t>latin capital letter a with diaeresis</t>
  </si>
  <si>
    <t>C385</t>
  </si>
  <si>
    <t>Å</t>
  </si>
  <si>
    <t>latin capital letter a with ring above</t>
  </si>
  <si>
    <t>C386</t>
  </si>
  <si>
    <t>Æ</t>
  </si>
  <si>
    <t>latin capital letter ae</t>
  </si>
  <si>
    <t>C387</t>
  </si>
  <si>
    <t>Ç</t>
  </si>
  <si>
    <t>latin capital letter c with cedilla</t>
  </si>
  <si>
    <t>C388</t>
  </si>
  <si>
    <t>È</t>
  </si>
  <si>
    <t>latin capital letter e with grave</t>
  </si>
  <si>
    <t>C389</t>
  </si>
  <si>
    <t>É</t>
  </si>
  <si>
    <t>latin capital letter e with acute</t>
  </si>
  <si>
    <t>C38A</t>
  </si>
  <si>
    <t>Ê</t>
  </si>
  <si>
    <t>latin capital letter e with circumflex</t>
  </si>
  <si>
    <t>C38B</t>
  </si>
  <si>
    <t>Ë</t>
  </si>
  <si>
    <t>latin capital letter e with diaeresis</t>
  </si>
  <si>
    <t>C38C</t>
  </si>
  <si>
    <t>Ì</t>
  </si>
  <si>
    <t>latin capital letter i with grave</t>
  </si>
  <si>
    <t>C38D</t>
  </si>
  <si>
    <t>Í</t>
  </si>
  <si>
    <t>latin capital letter i with acute</t>
  </si>
  <si>
    <t>C38E</t>
  </si>
  <si>
    <t>Î</t>
  </si>
  <si>
    <t>latin capital letter i with circumflex</t>
  </si>
  <si>
    <t>C38F</t>
  </si>
  <si>
    <t>Ï</t>
  </si>
  <si>
    <t>latin capital letter i with diaeresis</t>
  </si>
  <si>
    <t>C390</t>
  </si>
  <si>
    <t>Ð</t>
  </si>
  <si>
    <t>latin capital letter eth</t>
  </si>
  <si>
    <t>C391</t>
  </si>
  <si>
    <t>Ñ</t>
  </si>
  <si>
    <t>latin capital letter n with tilde</t>
  </si>
  <si>
    <t>C392</t>
  </si>
  <si>
    <t>Ò</t>
  </si>
  <si>
    <t>latin capital letter o with grave</t>
  </si>
  <si>
    <t>C393</t>
  </si>
  <si>
    <t>Ó</t>
  </si>
  <si>
    <t>latin capital letter o with acute</t>
  </si>
  <si>
    <t>C394</t>
  </si>
  <si>
    <t>Ô</t>
  </si>
  <si>
    <t>latin capital letter o with circumflex</t>
  </si>
  <si>
    <t>C395</t>
  </si>
  <si>
    <t>Õ</t>
  </si>
  <si>
    <t>latin capital letter o with tilde</t>
  </si>
  <si>
    <t>C396</t>
  </si>
  <si>
    <t>Ö</t>
  </si>
  <si>
    <t>latin capital letter o with diaeresis</t>
  </si>
  <si>
    <t>C397</t>
  </si>
  <si>
    <t>×</t>
  </si>
  <si>
    <t>multiplication sign</t>
  </si>
  <si>
    <t>C398</t>
  </si>
  <si>
    <t>Ø</t>
  </si>
  <si>
    <t>latin capital letter o with stroke</t>
  </si>
  <si>
    <t>C399</t>
  </si>
  <si>
    <t>Ù</t>
  </si>
  <si>
    <t>latin capital letter u with grave</t>
  </si>
  <si>
    <t>C39A</t>
  </si>
  <si>
    <t>Ú</t>
  </si>
  <si>
    <t>latin capital letter u with acute</t>
  </si>
  <si>
    <t>C39B</t>
  </si>
  <si>
    <t>Û</t>
  </si>
  <si>
    <t>latin capital letter u with circumflex</t>
  </si>
  <si>
    <t>C39C</t>
  </si>
  <si>
    <t>Ü</t>
  </si>
  <si>
    <t>latin capital letter u with diaeresis</t>
  </si>
  <si>
    <t>C39D</t>
  </si>
  <si>
    <t>Ý</t>
  </si>
  <si>
    <t>latin capital letter y with acute</t>
  </si>
  <si>
    <t>C39E</t>
  </si>
  <si>
    <t>Þ</t>
  </si>
  <si>
    <t>latin capital letter thorn</t>
  </si>
  <si>
    <t>C39F</t>
  </si>
  <si>
    <t>ß</t>
  </si>
  <si>
    <t>latin small letter sharp s</t>
  </si>
  <si>
    <t>C3A0</t>
  </si>
  <si>
    <t>à</t>
  </si>
  <si>
    <t>latin small letter a with grave</t>
  </si>
  <si>
    <t>C3A1</t>
  </si>
  <si>
    <t>á</t>
  </si>
  <si>
    <t>latin small letter a with acute</t>
  </si>
  <si>
    <t>C3A2</t>
  </si>
  <si>
    <t>â</t>
  </si>
  <si>
    <t>latin small letter a with circumflex</t>
  </si>
  <si>
    <t>C3A3</t>
  </si>
  <si>
    <t>ã</t>
  </si>
  <si>
    <t>latin small letter a with tilde</t>
  </si>
  <si>
    <t>C3A4</t>
  </si>
  <si>
    <t>ä</t>
  </si>
  <si>
    <t>latin small letter a with diaeresis</t>
  </si>
  <si>
    <t>C3A5</t>
  </si>
  <si>
    <t>å</t>
  </si>
  <si>
    <t>latin small letter a with ring above</t>
  </si>
  <si>
    <t>C3A6</t>
  </si>
  <si>
    <t>æ</t>
  </si>
  <si>
    <t>latin small letter ae</t>
  </si>
  <si>
    <t>C3A7</t>
  </si>
  <si>
    <t>ç</t>
  </si>
  <si>
    <t>latin small letter c with cedilla</t>
  </si>
  <si>
    <t>C3A8</t>
  </si>
  <si>
    <t>è</t>
  </si>
  <si>
    <t>latin small letter e with grave</t>
  </si>
  <si>
    <t>C3A9</t>
  </si>
  <si>
    <t>é</t>
  </si>
  <si>
    <t>latin small letter e with acute</t>
  </si>
  <si>
    <t>C3AA</t>
  </si>
  <si>
    <t>ê</t>
  </si>
  <si>
    <t>latin small letter e with circumflex</t>
  </si>
  <si>
    <t>C3AB</t>
  </si>
  <si>
    <t>ë</t>
  </si>
  <si>
    <t>latin small letter e with diaeresis</t>
  </si>
  <si>
    <t>C3AC</t>
  </si>
  <si>
    <t>ì</t>
  </si>
  <si>
    <t>latin small letter i with grave</t>
  </si>
  <si>
    <t>C3AD</t>
  </si>
  <si>
    <t>í</t>
  </si>
  <si>
    <t>latin small letter i with acute</t>
  </si>
  <si>
    <t>C3AE</t>
  </si>
  <si>
    <t>î</t>
  </si>
  <si>
    <t>latin small letter i with circumflex</t>
  </si>
  <si>
    <t>C3AF</t>
  </si>
  <si>
    <t>ï</t>
  </si>
  <si>
    <t>latin small letter i with diaeresis</t>
  </si>
  <si>
    <t>C3B0</t>
  </si>
  <si>
    <t>ð</t>
  </si>
  <si>
    <t>latin small letter eth</t>
  </si>
  <si>
    <t>C3B1</t>
  </si>
  <si>
    <t>ñ</t>
  </si>
  <si>
    <t>latin small letter n with tilde</t>
  </si>
  <si>
    <t>C3B2</t>
  </si>
  <si>
    <t>ò</t>
  </si>
  <si>
    <t>latin small letter o with grave</t>
  </si>
  <si>
    <t>C3B3</t>
  </si>
  <si>
    <t>ó</t>
  </si>
  <si>
    <t>latin small letter o with acute</t>
  </si>
  <si>
    <t>C3B4</t>
  </si>
  <si>
    <t>ô</t>
  </si>
  <si>
    <t>latin small letter o with circumflex</t>
  </si>
  <si>
    <t>C3B5</t>
  </si>
  <si>
    <t>õ</t>
  </si>
  <si>
    <t>latin small letter o with tilde</t>
  </si>
  <si>
    <t>C3B6</t>
  </si>
  <si>
    <t>ö</t>
  </si>
  <si>
    <t>latin small letter o with diaeresis</t>
  </si>
  <si>
    <t>C3B7</t>
  </si>
  <si>
    <t>÷</t>
  </si>
  <si>
    <t>division sign</t>
  </si>
  <si>
    <t>C3B8</t>
  </si>
  <si>
    <t>ø</t>
  </si>
  <si>
    <t>latin small letter o with stroke</t>
  </si>
  <si>
    <t>C3B9</t>
  </si>
  <si>
    <t>ù</t>
  </si>
  <si>
    <t>latin small letter u with grave</t>
  </si>
  <si>
    <t>C3BA</t>
  </si>
  <si>
    <t>ú</t>
  </si>
  <si>
    <t>latin small letter u with acute</t>
  </si>
  <si>
    <t>C3BB</t>
  </si>
  <si>
    <t>û</t>
  </si>
  <si>
    <t>latin small letter u with circumflex</t>
  </si>
  <si>
    <t>C3BC</t>
  </si>
  <si>
    <t>ü</t>
  </si>
  <si>
    <t>latin small letter u with diaeresis</t>
  </si>
  <si>
    <t>C3BD</t>
  </si>
  <si>
    <t>ý</t>
  </si>
  <si>
    <t>latin small letter y with acute</t>
  </si>
  <si>
    <t>C3BE</t>
  </si>
  <si>
    <t>þ</t>
  </si>
  <si>
    <t>latin small letter thorn</t>
  </si>
  <si>
    <t>C3BF</t>
  </si>
  <si>
    <t>ÿ</t>
  </si>
  <si>
    <t>latin small letter y with diaeresis</t>
  </si>
  <si>
    <t>‚</t>
  </si>
  <si>
    <t>ƒ</t>
  </si>
  <si>
    <t>„</t>
  </si>
  <si>
    <t>…</t>
  </si>
  <si>
    <t>†</t>
  </si>
  <si>
    <t>‡</t>
  </si>
  <si>
    <t>ˆ</t>
  </si>
  <si>
    <t>‰</t>
  </si>
  <si>
    <t>Š</t>
  </si>
  <si>
    <t>‹</t>
  </si>
  <si>
    <t>Œ</t>
  </si>
  <si>
    <t>Ž</t>
  </si>
  <si>
    <t>‘</t>
  </si>
  <si>
    <t>’</t>
  </si>
  <si>
    <t>“</t>
  </si>
  <si>
    <t>”</t>
  </si>
  <si>
    <t>•</t>
  </si>
  <si>
    <t>–</t>
  </si>
  <si>
    <t>—</t>
  </si>
  <si>
    <t>˜</t>
  </si>
  <si>
    <t>™</t>
  </si>
  <si>
    <t>š</t>
  </si>
  <si>
    <t>›</t>
  </si>
  <si>
    <t>œ</t>
  </si>
  <si>
    <t>ž</t>
  </si>
  <si>
    <t>euro sign</t>
  </si>
  <si>
    <t>christian cross</t>
  </si>
  <si>
    <t>double plus</t>
  </si>
  <si>
    <t>circumflex accent</t>
  </si>
  <si>
    <t>pro mille</t>
  </si>
  <si>
    <t>single opening accent</t>
  </si>
  <si>
    <t>single closing accent</t>
  </si>
  <si>
    <t>double opening accent</t>
  </si>
  <si>
    <t>double closing accent</t>
  </si>
  <si>
    <t>bullet for bullet list</t>
  </si>
  <si>
    <t>dash</t>
  </si>
  <si>
    <t>long dash</t>
  </si>
  <si>
    <t>double quote</t>
  </si>
  <si>
    <t>TradeMark sign</t>
  </si>
  <si>
    <t>bigger than</t>
  </si>
  <si>
    <t>smaller than</t>
  </si>
  <si>
    <t>capital OE</t>
  </si>
  <si>
    <t>lower case oe</t>
  </si>
  <si>
    <t>latin small lettter z with circumflex</t>
  </si>
  <si>
    <t>latin capital letter Z caron</t>
  </si>
  <si>
    <t>Grapheme - latin small letter s with caron</t>
  </si>
  <si>
    <t>grapheme - latin capital letter S with caron</t>
  </si>
  <si>
    <t>mathematical function sign</t>
  </si>
  <si>
    <t>lower single quote</t>
  </si>
  <si>
    <t>lower double quote</t>
  </si>
  <si>
    <t>thre dots</t>
  </si>
  <si>
    <t>C280</t>
  </si>
  <si>
    <t>C282</t>
  </si>
  <si>
    <t>C283</t>
  </si>
  <si>
    <t>C284</t>
  </si>
  <si>
    <t>C285</t>
  </si>
  <si>
    <t>C286</t>
  </si>
  <si>
    <t>C287</t>
  </si>
  <si>
    <t>C288</t>
  </si>
  <si>
    <t>C289</t>
  </si>
  <si>
    <t>C28A</t>
  </si>
  <si>
    <t>C28B</t>
  </si>
  <si>
    <t>C28C</t>
  </si>
  <si>
    <t>C28E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</si>
  <si>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</si>
  <si>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</si>
  <si>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</si>
  <si>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</si>
  <si>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</si>
  <si>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</si>
  <si>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</si>
  <si>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</si>
  <si>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</si>
  <si>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C29A</t>
  </si>
  <si>
    <t>C29B</t>
  </si>
  <si>
    <t>C29C</t>
  </si>
  <si>
    <t>C29E</t>
  </si>
  <si>
    <t>Characters with an ASCII code higher than 128 are encoded as UTF-8 characters, thus occupying 2 bytes</t>
  </si>
  <si>
    <t>Decimal value from slave</t>
  </si>
  <si>
    <t>First byte</t>
  </si>
  <si>
    <t>Second byte</t>
  </si>
  <si>
    <t>reversed HEX</t>
  </si>
  <si>
    <t>Decimal value to register 24xx</t>
  </si>
  <si>
    <t>Concat</t>
  </si>
  <si>
    <t>CFM</t>
  </si>
  <si>
    <t>GPM</t>
  </si>
  <si>
    <t>Value from register:</t>
  </si>
  <si>
    <t>This list continues for arabic, cyrillic, chorean, japanese, chinese and many more character sets
Consult other sources on the internet to find the correct UTF-8 codes</t>
  </si>
  <si>
    <t>°F</t>
  </si>
  <si>
    <t>€/h</t>
  </si>
  <si>
    <t>g/m3</t>
  </si>
  <si>
    <t>g/kg</t>
  </si>
  <si>
    <t>%LIE</t>
  </si>
  <si>
    <t>%LEL</t>
  </si>
  <si>
    <t>%vol</t>
  </si>
  <si>
    <t>m3/s</t>
  </si>
  <si>
    <t>rpm</t>
  </si>
  <si>
    <t>m/s</t>
  </si>
  <si>
    <t>POINT</t>
  </si>
  <si>
    <t>IN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</si>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</sst>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12"/>
      <color rgb="FF0070C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20"/>
      <color theme="1"/>
      <name val="Arial"/>
      <family val="2"/>
    </font>
    <font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rgb="FFC907AD"/>
      </left>
      <right/>
      <top/>
      <bottom/>
      <diagonal/>
    </border>
    <border>
      <left/>
      <right/>
      <top style="thick">
        <color rgb="FFC907AD"/>
      </top>
      <bottom style="thick">
        <color rgb="FFC907AD"/>
      </bottom>
      <diagonal/>
    </border>
    <border>
      <left/>
      <right style="thick">
        <color rgb="FFC907AD"/>
      </right>
      <top style="thick">
        <color rgb="FFC907AD"/>
      </top>
      <bottom style="thick">
        <color rgb="FFC907AD"/>
      </bottom>
      <diagonal/>
    </border>
    <border>
      <left style="thick">
        <color rgb="FFC907AD"/>
      </left>
      <right/>
      <top style="thick">
        <color rgb="FFC907AD"/>
      </top>
      <bottom style="thick">
        <color rgb="FFC907AD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indexed="64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1"/>
      </top>
      <bottom style="thin">
        <color theme="0" tint="-0.249977111117893"/>
      </bottom>
      <diagonal/>
    </border>
    <border>
      <left/>
      <right/>
      <top style="medium">
        <color theme="1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1" xfId="0" applyFill="1" applyBorder="1"/>
    <xf numFmtId="0" fontId="3" fillId="0" borderId="0" xfId="1" applyFont="1" applyAlignment="1">
      <alignment horizontal="center" wrapText="1"/>
    </xf>
    <xf numFmtId="0" fontId="2" fillId="0" borderId="0" xfId="1" applyAlignment="1">
      <alignment horizontal="center" textRotation="90"/>
    </xf>
    <xf numFmtId="0" fontId="2" fillId="0" borderId="0" xfId="1"/>
    <xf numFmtId="0" fontId="4" fillId="2" borderId="9" xfId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4" fillId="5" borderId="9" xfId="1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/>
    </xf>
    <xf numFmtId="0" fontId="5" fillId="0" borderId="10" xfId="2" applyFont="1" applyFill="1" applyBorder="1"/>
    <xf numFmtId="0" fontId="5" fillId="0" borderId="0" xfId="2" applyFont="1" applyFill="1" applyBorder="1"/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0" applyFont="1" applyFill="1" applyBorder="1" applyAlignment="1">
      <alignment horizontal="center" vertical="top" wrapText="1"/>
    </xf>
    <xf numFmtId="0" fontId="8" fillId="0" borderId="0" xfId="3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center"/>
    </xf>
    <xf numFmtId="0" fontId="5" fillId="0" borderId="11" xfId="2" applyFont="1" applyFill="1" applyBorder="1"/>
    <xf numFmtId="0" fontId="10" fillId="0" borderId="0" xfId="1" applyFont="1" applyAlignment="1">
      <alignment horizontal="center" wrapText="1"/>
    </xf>
    <xf numFmtId="0" fontId="11" fillId="0" borderId="0" xfId="1" applyFont="1" applyAlignment="1">
      <alignment horizontal="center" textRotation="90"/>
    </xf>
    <xf numFmtId="0" fontId="12" fillId="2" borderId="9" xfId="1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2" fillId="5" borderId="9" xfId="1" applyFont="1" applyFill="1" applyBorder="1" applyAlignment="1">
      <alignment horizontal="center" vertical="center"/>
    </xf>
    <xf numFmtId="0" fontId="8" fillId="0" borderId="0" xfId="1" applyFont="1" applyAlignment="1">
      <alignment horizontal="center" textRotation="90"/>
    </xf>
    <xf numFmtId="0" fontId="8" fillId="0" borderId="0" xfId="1" applyFont="1" applyAlignment="1">
      <alignment vertical="center"/>
    </xf>
    <xf numFmtId="0" fontId="0" fillId="0" borderId="0" xfId="0" applyAlignment="1">
      <alignment horizontal="left"/>
    </xf>
    <xf numFmtId="0" fontId="0" fillId="4" borderId="15" xfId="0" applyFill="1" applyBorder="1" applyAlignment="1">
      <alignment horizontal="left"/>
    </xf>
    <xf numFmtId="0" fontId="0" fillId="0" borderId="16" xfId="0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4" borderId="19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5" borderId="1" xfId="0" applyFill="1" applyBorder="1"/>
    <xf numFmtId="0" fontId="0" fillId="6" borderId="2" xfId="0" applyFill="1" applyBorder="1" applyAlignment="1">
      <alignment textRotation="90"/>
    </xf>
    <xf numFmtId="0" fontId="0" fillId="6" borderId="3" xfId="0" applyFill="1" applyBorder="1" applyAlignment="1">
      <alignment textRotation="90"/>
    </xf>
    <xf numFmtId="0" fontId="0" fillId="6" borderId="4" xfId="0" applyFill="1" applyBorder="1" applyAlignment="1">
      <alignment textRotation="90"/>
    </xf>
    <xf numFmtId="0" fontId="0" fillId="6" borderId="3" xfId="0" applyFill="1" applyBorder="1"/>
    <xf numFmtId="0" fontId="0" fillId="6" borderId="4" xfId="0" applyFill="1" applyBorder="1"/>
    <xf numFmtId="0" fontId="0" fillId="7" borderId="5" xfId="0" applyFill="1" applyBorder="1" applyAlignment="1">
      <alignment horizontal="right"/>
    </xf>
    <xf numFmtId="0" fontId="0" fillId="7" borderId="6" xfId="0" applyFill="1" applyBorder="1" applyAlignment="1">
      <alignment horizontal="right"/>
    </xf>
    <xf numFmtId="0" fontId="0" fillId="7" borderId="7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textRotation="90"/>
    </xf>
    <xf numFmtId="1" fontId="0" fillId="2" borderId="1" xfId="0" applyNumberFormat="1" applyFill="1" applyBorder="1"/>
    <xf numFmtId="0" fontId="0" fillId="4" borderId="25" xfId="0" applyFill="1" applyBorder="1" applyAlignment="1">
      <alignment horizontal="left"/>
    </xf>
    <xf numFmtId="0" fontId="0" fillId="4" borderId="26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2" borderId="14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0" fillId="8" borderId="31" xfId="0" applyFill="1" applyBorder="1"/>
    <xf numFmtId="0" fontId="0" fillId="8" borderId="32" xfId="0" applyFill="1" applyBorder="1"/>
    <xf numFmtId="0" fontId="0" fillId="4" borderId="32" xfId="0" applyFill="1" applyBorder="1" applyAlignment="1">
      <alignment horizontal="right"/>
    </xf>
    <xf numFmtId="0" fontId="0" fillId="8" borderId="33" xfId="0" applyFill="1" applyBorder="1"/>
    <xf numFmtId="0" fontId="0" fillId="0" borderId="34" xfId="0" applyBorder="1"/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FF99"/>
      <color rgb="FF05FF76"/>
      <color rgb="FFC90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</xdr:rowOff>
    </xdr:from>
    <xdr:to>
      <xdr:col>9</xdr:col>
      <xdr:colOff>0</xdr:colOff>
      <xdr:row>1</xdr:row>
      <xdr:rowOff>1666875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52650" y="180975"/>
          <a:ext cx="1752600" cy="165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Use value as an int32, then:</a:t>
          </a:r>
        </a:p>
        <a:p>
          <a:endParaRPr lang="en-GB" sz="1100"/>
        </a:p>
        <a:p>
          <a:r>
            <a:rPr lang="en-GB" sz="1100"/>
            <a:t>0 = divide value by 1</a:t>
          </a:r>
        </a:p>
        <a:p>
          <a:r>
            <a:rPr lang="en-GB" sz="1100"/>
            <a:t>1 = divide value by 10</a:t>
          </a:r>
        </a:p>
        <a:p>
          <a:r>
            <a:rPr lang="en-GB" sz="1100"/>
            <a:t>2 = divide value by 100</a:t>
          </a:r>
        </a:p>
        <a:p>
          <a:r>
            <a:rPr lang="en-GB" sz="1100"/>
            <a:t>3</a:t>
          </a:r>
          <a:r>
            <a:rPr lang="en-GB" sz="1100" baseline="0"/>
            <a:t> = divide value by 1000</a:t>
          </a:r>
        </a:p>
        <a:p>
          <a:endParaRPr lang="en-GB" sz="1100" baseline="0"/>
        </a:p>
        <a:p>
          <a:r>
            <a:rPr lang="en-GB" sz="1100" baseline="0"/>
            <a:t>write 0, 1, 2 or 3 as binary to bits A and B</a:t>
          </a:r>
        </a:p>
      </xdr:txBody>
    </xdr:sp>
    <xdr:clientData/>
  </xdr:twoCellAnchor>
  <xdr:twoCellAnchor>
    <xdr:from>
      <xdr:col>0</xdr:col>
      <xdr:colOff>390524</xdr:colOff>
      <xdr:row>1</xdr:row>
      <xdr:rowOff>342900</xdr:rowOff>
    </xdr:from>
    <xdr:to>
      <xdr:col>5</xdr:col>
      <xdr:colOff>28575</xdr:colOff>
      <xdr:row>1</xdr:row>
      <xdr:rowOff>1343025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0524" y="514350"/>
          <a:ext cx="1790701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bit H: reset manual override</a:t>
          </a:r>
        </a:p>
        <a:p>
          <a:r>
            <a:rPr lang="en-GB" sz="1100" baseline="0"/>
            <a:t>bit G: do not show value </a:t>
          </a:r>
          <a:br>
            <a:rPr lang="en-GB" sz="1100" baseline="0"/>
          </a:br>
          <a:r>
            <a:rPr lang="en-GB" sz="1100" baseline="0"/>
            <a:t>           set from display</a:t>
          </a:r>
        </a:p>
        <a:p>
          <a:r>
            <a:rPr lang="en-GB" sz="1100" baseline="0"/>
            <a:t>bit F: reserved</a:t>
          </a:r>
        </a:p>
        <a:p>
          <a:r>
            <a:rPr lang="en-GB" sz="1100" baseline="0"/>
            <a:t>bit E: reserved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workbookViewId="0">
      <selection activeCell="U18" sqref="U18"/>
    </sheetView>
  </sheetViews>
  <sheetFormatPr defaultRowHeight="12.75" x14ac:dyDescent="0.2"/>
  <cols>
    <col min="1" max="1" width="6" customWidth="1"/>
    <col min="2" max="9" width="7.7109375" customWidth="1"/>
    <col min="10" max="11" width="7.7109375" style="63" customWidth="1"/>
    <col min="12" max="12" width="7.7109375" customWidth="1"/>
    <col min="13" max="20" width="7.7109375" style="41" customWidth="1"/>
  </cols>
  <sheetData>
    <row r="1" spans="1:22" ht="13.5" thickBot="1" x14ac:dyDescent="0.25"/>
    <row r="2" spans="1:22" ht="138" customHeight="1" thickBot="1" x14ac:dyDescent="0.25">
      <c r="A2" s="1"/>
      <c r="B2" s="55"/>
      <c r="C2" s="56"/>
      <c r="D2" s="56"/>
      <c r="E2" s="57"/>
      <c r="F2" s="58"/>
      <c r="G2" s="58"/>
      <c r="H2" s="58"/>
      <c r="I2" s="59"/>
      <c r="J2" s="64"/>
      <c r="K2" s="64"/>
      <c r="M2" s="66"/>
      <c r="N2" s="66"/>
      <c r="O2" s="66"/>
      <c r="P2" s="66"/>
      <c r="Q2" s="66"/>
      <c r="R2" s="66"/>
      <c r="S2" s="66"/>
      <c r="T2" s="66"/>
    </row>
    <row r="3" spans="1:22" ht="13.5" thickBot="1" x14ac:dyDescent="0.25">
      <c r="B3" s="2">
        <v>0</v>
      </c>
      <c r="C3" s="3">
        <v>0</v>
      </c>
      <c r="D3" s="3">
        <v>0</v>
      </c>
      <c r="E3" s="4">
        <v>0</v>
      </c>
      <c r="F3" s="5">
        <v>0</v>
      </c>
      <c r="G3" s="5">
        <v>0</v>
      </c>
      <c r="H3" s="5">
        <v>0</v>
      </c>
      <c r="I3" s="6">
        <v>1</v>
      </c>
      <c r="J3" s="64"/>
      <c r="K3" s="64"/>
    </row>
    <row r="4" spans="1:22" ht="13.5" thickBot="1" x14ac:dyDescent="0.25">
      <c r="B4" s="7" t="s">
        <v>7</v>
      </c>
      <c r="C4" s="8" t="s">
        <v>6</v>
      </c>
      <c r="D4" s="8" t="s">
        <v>5</v>
      </c>
      <c r="E4" s="8" t="s">
        <v>4</v>
      </c>
      <c r="F4" s="8" t="s">
        <v>3</v>
      </c>
      <c r="G4" s="8" t="s">
        <v>2</v>
      </c>
      <c r="H4" s="8" t="s">
        <v>1</v>
      </c>
      <c r="I4" s="9" t="s">
        <v>0</v>
      </c>
      <c r="J4" s="65"/>
      <c r="K4" s="65"/>
    </row>
    <row r="5" spans="1:22" ht="13.5" thickBot="1" x14ac:dyDescent="0.25">
      <c r="B5" s="10">
        <f t="shared" ref="B5:H5" si="0">C5*2</f>
        <v>32768</v>
      </c>
      <c r="C5" s="11">
        <f t="shared" si="0"/>
        <v>16384</v>
      </c>
      <c r="D5" s="11">
        <f t="shared" si="0"/>
        <v>8192</v>
      </c>
      <c r="E5" s="11">
        <f t="shared" si="0"/>
        <v>4096</v>
      </c>
      <c r="F5" s="11">
        <f t="shared" si="0"/>
        <v>2048</v>
      </c>
      <c r="G5" s="11">
        <f t="shared" si="0"/>
        <v>1024</v>
      </c>
      <c r="H5" s="11">
        <f t="shared" si="0"/>
        <v>512</v>
      </c>
      <c r="I5" s="12">
        <f>U25*2</f>
        <v>256</v>
      </c>
      <c r="J5" s="64"/>
      <c r="K5" s="64"/>
    </row>
    <row r="7" spans="1:22" x14ac:dyDescent="0.2">
      <c r="E7" t="s">
        <v>10</v>
      </c>
      <c r="I7" s="1">
        <f>B3*B5+C3*C5+D3*D5+E5*E3+F3*F5+G5*G3+H3*H5+I5*I3</f>
        <v>256</v>
      </c>
      <c r="J7" s="64"/>
      <c r="K7" s="64"/>
      <c r="M7" s="42">
        <v>0</v>
      </c>
      <c r="N7" s="43" t="s">
        <v>13</v>
      </c>
      <c r="O7" s="44">
        <v>11</v>
      </c>
      <c r="P7" s="43" t="s">
        <v>24</v>
      </c>
      <c r="Q7" s="44">
        <v>22</v>
      </c>
      <c r="R7" s="43" t="s">
        <v>34</v>
      </c>
      <c r="S7" s="44">
        <v>33</v>
      </c>
      <c r="T7" s="71" t="s">
        <v>44</v>
      </c>
      <c r="U7" s="68">
        <v>44</v>
      </c>
      <c r="V7" s="45" t="s">
        <v>578</v>
      </c>
    </row>
    <row r="8" spans="1:22" ht="13.5" thickBot="1" x14ac:dyDescent="0.25">
      <c r="M8" s="46">
        <v>1</v>
      </c>
      <c r="N8" s="47" t="s">
        <v>14</v>
      </c>
      <c r="O8" s="48">
        <v>12</v>
      </c>
      <c r="P8" s="47" t="s">
        <v>25</v>
      </c>
      <c r="Q8" s="48">
        <v>23</v>
      </c>
      <c r="R8" s="47" t="s">
        <v>35</v>
      </c>
      <c r="S8" s="48">
        <v>34</v>
      </c>
      <c r="T8" s="72" t="s">
        <v>45</v>
      </c>
      <c r="U8" s="69">
        <v>45</v>
      </c>
      <c r="V8" s="49" t="s">
        <v>579</v>
      </c>
    </row>
    <row r="9" spans="1:22" ht="13.5" thickBot="1" x14ac:dyDescent="0.25">
      <c r="E9" t="s">
        <v>11</v>
      </c>
      <c r="I9" s="13">
        <v>49</v>
      </c>
      <c r="J9" s="64"/>
      <c r="K9" s="64"/>
      <c r="M9" s="46">
        <v>2</v>
      </c>
      <c r="N9" s="47" t="s">
        <v>15</v>
      </c>
      <c r="O9" s="48">
        <v>13</v>
      </c>
      <c r="P9" s="47" t="s">
        <v>26</v>
      </c>
      <c r="Q9" s="48">
        <v>24</v>
      </c>
      <c r="R9" s="47" t="s">
        <v>36</v>
      </c>
      <c r="S9" s="48">
        <v>35</v>
      </c>
      <c r="T9" s="72" t="s">
        <v>46</v>
      </c>
      <c r="U9" s="69">
        <v>46</v>
      </c>
      <c r="V9" s="49" t="s">
        <v>576</v>
      </c>
    </row>
    <row r="10" spans="1:22" ht="13.5" thickBot="1" x14ac:dyDescent="0.25">
      <c r="M10" s="46">
        <v>3</v>
      </c>
      <c r="N10" s="47" t="s">
        <v>16</v>
      </c>
      <c r="O10" s="48">
        <v>14</v>
      </c>
      <c r="P10" s="47" t="s">
        <v>27</v>
      </c>
      <c r="Q10" s="48">
        <v>25</v>
      </c>
      <c r="R10" s="47" t="s">
        <v>37</v>
      </c>
      <c r="S10" s="48">
        <v>36</v>
      </c>
      <c r="T10" s="72" t="s">
        <v>47</v>
      </c>
      <c r="U10" s="69">
        <v>47</v>
      </c>
      <c r="V10" s="49" t="s">
        <v>572</v>
      </c>
    </row>
    <row r="11" spans="1:22" ht="13.5" thickBot="1" x14ac:dyDescent="0.25">
      <c r="E11" t="s">
        <v>12</v>
      </c>
      <c r="I11" s="54">
        <f>I7+I9</f>
        <v>305</v>
      </c>
      <c r="J11" s="64"/>
      <c r="K11" s="64"/>
      <c r="M11" s="46">
        <v>4</v>
      </c>
      <c r="N11" s="47" t="s">
        <v>17</v>
      </c>
      <c r="O11" s="48">
        <v>15</v>
      </c>
      <c r="P11" s="47" t="s">
        <v>8</v>
      </c>
      <c r="Q11" s="48">
        <v>26</v>
      </c>
      <c r="R11" s="47" t="s">
        <v>38</v>
      </c>
      <c r="S11" s="48">
        <v>37</v>
      </c>
      <c r="T11" s="72" t="s">
        <v>48</v>
      </c>
      <c r="U11" s="69">
        <v>48</v>
      </c>
      <c r="V11" s="49" t="s">
        <v>573</v>
      </c>
    </row>
    <row r="12" spans="1:22" x14ac:dyDescent="0.2">
      <c r="M12" s="46">
        <v>5</v>
      </c>
      <c r="N12" s="47" t="s">
        <v>18</v>
      </c>
      <c r="O12" s="48">
        <v>16</v>
      </c>
      <c r="P12" s="47" t="s">
        <v>28</v>
      </c>
      <c r="Q12" s="48">
        <v>27</v>
      </c>
      <c r="R12" s="47" t="s">
        <v>39</v>
      </c>
      <c r="S12" s="48">
        <v>38</v>
      </c>
      <c r="T12" s="72" t="s">
        <v>49</v>
      </c>
      <c r="U12" s="69">
        <v>49</v>
      </c>
      <c r="V12" s="49" t="s">
        <v>580</v>
      </c>
    </row>
    <row r="13" spans="1:22" x14ac:dyDescent="0.2">
      <c r="M13" s="46">
        <v>6</v>
      </c>
      <c r="N13" s="47" t="s">
        <v>19</v>
      </c>
      <c r="O13" s="48">
        <v>17</v>
      </c>
      <c r="P13" s="47" t="s">
        <v>29</v>
      </c>
      <c r="Q13" s="48">
        <v>28</v>
      </c>
      <c r="R13" s="47" t="s">
        <v>40</v>
      </c>
      <c r="S13" s="48">
        <v>39</v>
      </c>
      <c r="T13" s="72" t="s">
        <v>50</v>
      </c>
      <c r="U13" s="69">
        <v>50</v>
      </c>
      <c r="V13" s="49" t="s">
        <v>581</v>
      </c>
    </row>
    <row r="14" spans="1:22" x14ac:dyDescent="0.2">
      <c r="M14" s="46">
        <v>7</v>
      </c>
      <c r="N14" s="47" t="s">
        <v>20</v>
      </c>
      <c r="O14" s="48">
        <v>18</v>
      </c>
      <c r="P14" s="47" t="s">
        <v>30</v>
      </c>
      <c r="Q14" s="48">
        <v>29</v>
      </c>
      <c r="R14" s="47" t="s">
        <v>41</v>
      </c>
      <c r="S14" s="48">
        <v>40</v>
      </c>
      <c r="T14" s="72" t="s">
        <v>51</v>
      </c>
      <c r="U14" s="69">
        <v>51</v>
      </c>
      <c r="V14" s="49" t="s">
        <v>582</v>
      </c>
    </row>
    <row r="15" spans="1:22" x14ac:dyDescent="0.2">
      <c r="M15" s="46">
        <v>8</v>
      </c>
      <c r="N15" s="47" t="s">
        <v>21</v>
      </c>
      <c r="O15" s="48">
        <v>19</v>
      </c>
      <c r="P15" s="47" t="s">
        <v>31</v>
      </c>
      <c r="Q15" s="48">
        <v>30</v>
      </c>
      <c r="R15" s="47" t="s">
        <v>42</v>
      </c>
      <c r="S15" s="48">
        <v>41</v>
      </c>
      <c r="T15" s="72" t="s">
        <v>52</v>
      </c>
      <c r="U15" s="69">
        <v>52</v>
      </c>
      <c r="V15" s="49" t="s">
        <v>583</v>
      </c>
    </row>
    <row r="16" spans="1:22" x14ac:dyDescent="0.2">
      <c r="M16" s="46">
        <v>9</v>
      </c>
      <c r="N16" s="47" t="s">
        <v>22</v>
      </c>
      <c r="O16" s="48">
        <v>20</v>
      </c>
      <c r="P16" s="47" t="s">
        <v>32</v>
      </c>
      <c r="Q16" s="48">
        <v>31</v>
      </c>
      <c r="R16" s="47" t="s">
        <v>9</v>
      </c>
      <c r="S16" s="48">
        <v>42</v>
      </c>
      <c r="T16" s="72" t="s">
        <v>0</v>
      </c>
      <c r="U16" s="69">
        <v>53</v>
      </c>
      <c r="V16" s="49" t="s">
        <v>584</v>
      </c>
    </row>
    <row r="17" spans="5:28" x14ac:dyDescent="0.2">
      <c r="M17" s="50">
        <v>10</v>
      </c>
      <c r="N17" s="51" t="s">
        <v>23</v>
      </c>
      <c r="O17" s="52">
        <v>21</v>
      </c>
      <c r="P17" s="51" t="s">
        <v>33</v>
      </c>
      <c r="Q17" s="52">
        <v>32</v>
      </c>
      <c r="R17" s="51" t="s">
        <v>43</v>
      </c>
      <c r="S17" s="52">
        <v>43</v>
      </c>
      <c r="T17" s="73" t="s">
        <v>577</v>
      </c>
      <c r="U17" s="70">
        <v>54</v>
      </c>
      <c r="V17" s="53" t="s">
        <v>585</v>
      </c>
    </row>
    <row r="21" spans="5:28" ht="13.5" thickBot="1" x14ac:dyDescent="0.25"/>
    <row r="22" spans="5:28" ht="13.5" thickBot="1" x14ac:dyDescent="0.25">
      <c r="E22" t="s">
        <v>574</v>
      </c>
      <c r="I22" s="67">
        <v>3993</v>
      </c>
      <c r="M22" s="60">
        <f>ROUNDDOWN($I$22/M25,0)</f>
        <v>0</v>
      </c>
      <c r="N22" s="61">
        <f>ROUNDDOWN(($I$22-(M22*M25))/N25,0)</f>
        <v>0</v>
      </c>
      <c r="O22" s="61">
        <f>ROUNDDOWN(($I$22-(N22*N25)-(M22*M25))/O25,0)</f>
        <v>0</v>
      </c>
      <c r="P22" s="61">
        <f>ROUNDDOWN(($I$22-(O22*O25)-(N22*N25)-(M22*M25))/P25,0)</f>
        <v>0</v>
      </c>
      <c r="Q22" s="61">
        <f>ROUNDDOWN(($I$22-(P22*P25)-(O22*O25)-(N22*N25)-(M22*M25))/Q25,0)</f>
        <v>1</v>
      </c>
      <c r="R22" s="61">
        <f>ROUNDDOWN(($I$22-(Q22*Q25)-(P22*P25)-(O22*O25)-(N22*N25)-(M22*M25))/R25,0)</f>
        <v>1</v>
      </c>
      <c r="S22" s="61">
        <f>ROUNDDOWN(($I$22-(R22*R25)-(Q22*Q25)-(P22*P25)-(O22*O25)-(N22*N25)-(M22*M25))/S25,0)</f>
        <v>1</v>
      </c>
      <c r="T22" s="61">
        <f>ROUNDDOWN(($I$22-(S22*S25)-(R22*R25)-(Q22*Q25)-(P22*P25)-(O22*O25)-(N22*N25)-(M22*M25))/T25,0)</f>
        <v>1</v>
      </c>
      <c r="U22" s="60" t="str">
        <f>MID(DEC2BIN(MOD(I22,T25),8),1,1)</f>
        <v>1</v>
      </c>
      <c r="V22" s="61" t="str">
        <f>MID(DEC2BIN(MOD(I22,T25),8),2,1)</f>
        <v>0</v>
      </c>
      <c r="W22" s="61" t="str">
        <f>MID(DEC2BIN(MOD(I22,T25),8),3,1)</f>
        <v>0</v>
      </c>
      <c r="X22" s="61" t="str">
        <f>MID(DEC2BIN(MOD(I22,T25),8),4,1)</f>
        <v>1</v>
      </c>
      <c r="Y22" s="61" t="str">
        <f>MID(DEC2BIN(MOD(I22,T25),8),5,1)</f>
        <v>1</v>
      </c>
      <c r="Z22" s="61" t="str">
        <f>MID(DEC2BIN(MOD(I22,T25),8),6,1)</f>
        <v>0</v>
      </c>
      <c r="AA22" s="61" t="str">
        <f>MID(DEC2BIN(MOD(I22,T25),8),7,1)</f>
        <v>0</v>
      </c>
      <c r="AB22" s="62" t="str">
        <f>MID(DEC2BIN(MOD(I22,T25),8),8,1)</f>
        <v>1</v>
      </c>
    </row>
    <row r="23" spans="5:28" ht="13.5" thickBot="1" x14ac:dyDescent="0.25">
      <c r="M23" s="74">
        <f>HEX2DEC(M24 &amp; Q24)</f>
        <v>15</v>
      </c>
      <c r="N23" s="75"/>
      <c r="O23" s="75"/>
      <c r="P23" s="75"/>
      <c r="Q23" s="75"/>
      <c r="R23" s="75"/>
      <c r="S23" s="75"/>
      <c r="T23" s="76"/>
      <c r="U23" s="74">
        <f>HEX2DEC(U24 &amp; Y24)</f>
        <v>153</v>
      </c>
      <c r="V23" s="75"/>
      <c r="W23" s="75"/>
      <c r="X23" s="75"/>
      <c r="Y23" s="75"/>
      <c r="Z23" s="75"/>
      <c r="AA23" s="75"/>
      <c r="AB23" s="76"/>
    </row>
    <row r="24" spans="5:28" ht="13.5" thickBot="1" x14ac:dyDescent="0.25">
      <c r="M24" s="74" t="str">
        <f>DEC2HEX(((P22*1)+(O22*2)+(N22*4)+(M22*8)),1)</f>
        <v>0</v>
      </c>
      <c r="N24" s="75"/>
      <c r="O24" s="75"/>
      <c r="P24" s="76"/>
      <c r="Q24" s="74" t="str">
        <f>DEC2HEX(((T22*1)+(S22*2)+(R22*4)+(Q22*8)),1)</f>
        <v>F</v>
      </c>
      <c r="R24" s="75"/>
      <c r="S24" s="75"/>
      <c r="T24" s="76"/>
      <c r="U24" s="74" t="str">
        <f>DEC2HEX(((X22*1)+(W22*2)+(V22*4)+(U22*8)),1)</f>
        <v>9</v>
      </c>
      <c r="V24" s="75"/>
      <c r="W24" s="75"/>
      <c r="X24" s="76"/>
      <c r="Y24" s="74" t="str">
        <f>DEC2HEX(((AB22*1)+(AA22*2)+(Z22*4)+(Y22*8)),1)</f>
        <v>9</v>
      </c>
      <c r="Z24" s="75"/>
      <c r="AA24" s="75"/>
      <c r="AB24" s="76"/>
    </row>
    <row r="25" spans="5:28" ht="13.5" thickBot="1" x14ac:dyDescent="0.25">
      <c r="M25" s="10">
        <f t="shared" ref="M25:AA25" si="1">N25*2</f>
        <v>32768</v>
      </c>
      <c r="N25" s="11">
        <f t="shared" si="1"/>
        <v>16384</v>
      </c>
      <c r="O25" s="11">
        <f t="shared" si="1"/>
        <v>8192</v>
      </c>
      <c r="P25" s="12">
        <f t="shared" si="1"/>
        <v>4096</v>
      </c>
      <c r="Q25" s="11">
        <f t="shared" si="1"/>
        <v>2048</v>
      </c>
      <c r="R25" s="11">
        <f t="shared" si="1"/>
        <v>1024</v>
      </c>
      <c r="S25" s="11">
        <f t="shared" si="1"/>
        <v>512</v>
      </c>
      <c r="T25" s="12">
        <f t="shared" si="1"/>
        <v>256</v>
      </c>
      <c r="U25" s="10">
        <f t="shared" si="1"/>
        <v>128</v>
      </c>
      <c r="V25" s="11">
        <f t="shared" si="1"/>
        <v>64</v>
      </c>
      <c r="W25" s="11">
        <f t="shared" si="1"/>
        <v>32</v>
      </c>
      <c r="X25" s="12">
        <f t="shared" si="1"/>
        <v>16</v>
      </c>
      <c r="Y25" s="11">
        <f t="shared" si="1"/>
        <v>8</v>
      </c>
      <c r="Z25" s="11">
        <f t="shared" si="1"/>
        <v>4</v>
      </c>
      <c r="AA25" s="11">
        <f t="shared" si="1"/>
        <v>2</v>
      </c>
      <c r="AB25" s="12">
        <v>1</v>
      </c>
    </row>
  </sheetData>
  <mergeCells count="6">
    <mergeCell ref="U23:AB23"/>
    <mergeCell ref="M23:T23"/>
    <mergeCell ref="M24:P24"/>
    <mergeCell ref="Q24:T24"/>
    <mergeCell ref="U24:X24"/>
    <mergeCell ref="Y24:AB2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8"/>
  <sheetViews>
    <sheetView workbookViewId="0">
      <selection activeCell="B5" sqref="B5"/>
    </sheetView>
  </sheetViews>
  <sheetFormatPr defaultRowHeight="15" x14ac:dyDescent="0.25"/>
  <cols>
    <col min="1" max="1" width="9.140625" style="16"/>
    <col min="2" max="2" width="29.7109375" style="16" customWidth="1"/>
    <col min="3" max="6" width="6.42578125" style="16" customWidth="1"/>
    <col min="7" max="7" width="29.28515625" style="16" customWidth="1"/>
    <col min="8" max="16384" width="9.140625" style="16"/>
  </cols>
  <sheetData>
    <row r="2" spans="2:7" ht="57.75" customHeight="1" x14ac:dyDescent="0.35">
      <c r="B2" s="14" t="s">
        <v>53</v>
      </c>
      <c r="C2" s="39" t="s">
        <v>54</v>
      </c>
      <c r="D2" s="39" t="s">
        <v>571</v>
      </c>
      <c r="E2" s="15"/>
      <c r="F2" s="15"/>
      <c r="G2" s="14" t="s">
        <v>55</v>
      </c>
    </row>
    <row r="3" spans="2:7" s="18" customFormat="1" ht="26.25" x14ac:dyDescent="0.2">
      <c r="B3" s="17">
        <v>255</v>
      </c>
      <c r="C3" s="40" t="str">
        <f>DEC2HEX(B3,2)</f>
        <v>FF</v>
      </c>
      <c r="D3" s="40" t="str">
        <f>CONCATENATE(C3,C4)</f>
        <v>FFFF</v>
      </c>
      <c r="G3" s="19">
        <f>HEX2DEC(D3)</f>
        <v>65535</v>
      </c>
    </row>
    <row r="4" spans="2:7" s="18" customFormat="1" ht="26.25" x14ac:dyDescent="0.2">
      <c r="B4" s="17">
        <v>255</v>
      </c>
      <c r="C4" s="40" t="str">
        <f>DEC2HEX(B4,2)</f>
        <v>FF</v>
      </c>
      <c r="D4" s="40"/>
    </row>
    <row r="7" spans="2:7" ht="81" x14ac:dyDescent="0.3">
      <c r="B7" s="33" t="s">
        <v>566</v>
      </c>
      <c r="C7" s="34" t="s">
        <v>54</v>
      </c>
      <c r="D7" s="34" t="s">
        <v>567</v>
      </c>
      <c r="E7" s="34" t="s">
        <v>568</v>
      </c>
      <c r="F7" s="34" t="s">
        <v>569</v>
      </c>
      <c r="G7" s="33" t="s">
        <v>570</v>
      </c>
    </row>
    <row r="8" spans="2:7" ht="25.5" x14ac:dyDescent="0.25">
      <c r="B8" s="35">
        <v>21850</v>
      </c>
      <c r="C8" s="36" t="str">
        <f>DEC2HEX(B8)</f>
        <v>555A</v>
      </c>
      <c r="D8" s="37" t="str">
        <f>LEFT(C8, LEN(C8)-2)</f>
        <v>55</v>
      </c>
      <c r="E8" s="36" t="str">
        <f>RIGHT(C8, LEN(C8)-2)</f>
        <v>5A</v>
      </c>
      <c r="F8" s="36" t="str">
        <f>CONCATENATE(E8,D8)</f>
        <v>5A55</v>
      </c>
      <c r="G8" s="38">
        <f>HEX2DEC(F8)</f>
        <v>23125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0"/>
  <sheetViews>
    <sheetView workbookViewId="0">
      <pane ySplit="1" topLeftCell="A182" activePane="bottomLeft" state="frozen"/>
      <selection pane="bottomLeft" activeCell="A219" sqref="A219:F219"/>
    </sheetView>
  </sheetViews>
  <sheetFormatPr defaultRowHeight="15" customHeight="1" x14ac:dyDescent="0.2"/>
  <cols>
    <col min="1" max="1" width="5.42578125" style="23" customWidth="1"/>
    <col min="2" max="2" width="10.42578125" style="23" customWidth="1"/>
    <col min="3" max="3" width="9.28515625" style="23" customWidth="1"/>
    <col min="4" max="4" width="9" style="23" customWidth="1"/>
    <col min="5" max="5" width="60.7109375" style="23" customWidth="1"/>
    <col min="6" max="6" width="31.85546875" style="23" customWidth="1"/>
    <col min="7" max="16384" width="9.140625" style="23"/>
  </cols>
  <sheetData>
    <row r="1" spans="2:5" ht="15" customHeight="1" thickBot="1" x14ac:dyDescent="0.25">
      <c r="B1" s="20" t="s">
        <v>56</v>
      </c>
      <c r="C1" s="20" t="s">
        <v>57</v>
      </c>
      <c r="D1" s="21" t="s">
        <v>58</v>
      </c>
      <c r="E1" s="22" t="s">
        <v>59</v>
      </c>
    </row>
    <row r="2" spans="2:5" ht="15" customHeight="1" x14ac:dyDescent="0.2">
      <c r="B2" s="24">
        <v>32</v>
      </c>
      <c r="C2" s="24">
        <v>20</v>
      </c>
      <c r="D2" s="24"/>
      <c r="E2" s="25" t="s">
        <v>60</v>
      </c>
    </row>
    <row r="3" spans="2:5" ht="15" customHeight="1" x14ac:dyDescent="0.2">
      <c r="B3" s="24">
        <v>33</v>
      </c>
      <c r="C3" s="24">
        <v>21</v>
      </c>
      <c r="D3" s="24" t="s">
        <v>61</v>
      </c>
      <c r="E3" s="25" t="s">
        <v>62</v>
      </c>
    </row>
    <row r="4" spans="2:5" ht="15" customHeight="1" x14ac:dyDescent="0.2">
      <c r="B4" s="24">
        <v>34</v>
      </c>
      <c r="C4" s="24">
        <v>22</v>
      </c>
      <c r="D4" s="24" t="s">
        <v>63</v>
      </c>
      <c r="E4" s="25" t="s">
        <v>64</v>
      </c>
    </row>
    <row r="5" spans="2:5" ht="15" customHeight="1" x14ac:dyDescent="0.2">
      <c r="B5" s="24">
        <v>35</v>
      </c>
      <c r="C5" s="24">
        <v>23</v>
      </c>
      <c r="D5" s="24" t="s">
        <v>65</v>
      </c>
      <c r="E5" s="25" t="s">
        <v>66</v>
      </c>
    </row>
    <row r="6" spans="2:5" ht="15" customHeight="1" x14ac:dyDescent="0.2">
      <c r="B6" s="24">
        <v>36</v>
      </c>
      <c r="C6" s="24">
        <v>24</v>
      </c>
      <c r="D6" s="24" t="s">
        <v>67</v>
      </c>
      <c r="E6" s="25" t="s">
        <v>68</v>
      </c>
    </row>
    <row r="7" spans="2:5" ht="15" customHeight="1" x14ac:dyDescent="0.2">
      <c r="B7" s="24">
        <v>37</v>
      </c>
      <c r="C7" s="24">
        <v>25</v>
      </c>
      <c r="D7" s="24" t="s">
        <v>20</v>
      </c>
      <c r="E7" s="25" t="s">
        <v>69</v>
      </c>
    </row>
    <row r="8" spans="2:5" ht="15" customHeight="1" x14ac:dyDescent="0.2">
      <c r="B8" s="24">
        <v>38</v>
      </c>
      <c r="C8" s="24">
        <v>26</v>
      </c>
      <c r="D8" s="24" t="s">
        <v>70</v>
      </c>
      <c r="E8" s="25" t="s">
        <v>71</v>
      </c>
    </row>
    <row r="9" spans="2:5" ht="15" customHeight="1" x14ac:dyDescent="0.2">
      <c r="B9" s="24">
        <v>39</v>
      </c>
      <c r="C9" s="24">
        <v>27</v>
      </c>
      <c r="D9" s="24" t="s">
        <v>72</v>
      </c>
      <c r="E9" s="25" t="s">
        <v>73</v>
      </c>
    </row>
    <row r="10" spans="2:5" ht="15" customHeight="1" x14ac:dyDescent="0.2">
      <c r="B10" s="24">
        <v>40</v>
      </c>
      <c r="C10" s="24">
        <v>28</v>
      </c>
      <c r="D10" s="24" t="s">
        <v>74</v>
      </c>
      <c r="E10" s="25" t="s">
        <v>75</v>
      </c>
    </row>
    <row r="11" spans="2:5" ht="15" customHeight="1" x14ac:dyDescent="0.2">
      <c r="B11" s="24">
        <v>41</v>
      </c>
      <c r="C11" s="24">
        <v>29</v>
      </c>
      <c r="D11" s="24" t="s">
        <v>76</v>
      </c>
      <c r="E11" s="25" t="s">
        <v>77</v>
      </c>
    </row>
    <row r="12" spans="2:5" ht="15" customHeight="1" x14ac:dyDescent="0.2">
      <c r="B12" s="24">
        <v>42</v>
      </c>
      <c r="C12" s="24" t="s">
        <v>78</v>
      </c>
      <c r="D12" s="24" t="s">
        <v>79</v>
      </c>
      <c r="E12" s="25" t="s">
        <v>80</v>
      </c>
    </row>
    <row r="13" spans="2:5" ht="15" customHeight="1" x14ac:dyDescent="0.2">
      <c r="B13" s="24">
        <v>43</v>
      </c>
      <c r="C13" s="24" t="s">
        <v>81</v>
      </c>
      <c r="D13" s="24" t="s">
        <v>82</v>
      </c>
      <c r="E13" s="25" t="s">
        <v>83</v>
      </c>
    </row>
    <row r="14" spans="2:5" ht="15" customHeight="1" x14ac:dyDescent="0.2">
      <c r="B14" s="24">
        <v>44</v>
      </c>
      <c r="C14" s="24" t="s">
        <v>84</v>
      </c>
      <c r="D14" s="24" t="s">
        <v>85</v>
      </c>
      <c r="E14" s="25" t="s">
        <v>86</v>
      </c>
    </row>
    <row r="15" spans="2:5" ht="15" customHeight="1" x14ac:dyDescent="0.2">
      <c r="B15" s="24">
        <v>45</v>
      </c>
      <c r="C15" s="24" t="s">
        <v>87</v>
      </c>
      <c r="D15" s="24" t="s">
        <v>88</v>
      </c>
      <c r="E15" s="25" t="s">
        <v>89</v>
      </c>
    </row>
    <row r="16" spans="2:5" ht="15" customHeight="1" x14ac:dyDescent="0.2">
      <c r="B16" s="24">
        <v>46</v>
      </c>
      <c r="C16" s="24" t="s">
        <v>90</v>
      </c>
      <c r="D16" s="24" t="s">
        <v>91</v>
      </c>
      <c r="E16" s="25" t="s">
        <v>92</v>
      </c>
    </row>
    <row r="17" spans="2:5" ht="15" customHeight="1" x14ac:dyDescent="0.2">
      <c r="B17" s="24">
        <v>47</v>
      </c>
      <c r="C17" s="24" t="s">
        <v>93</v>
      </c>
      <c r="D17" s="24" t="s">
        <v>94</v>
      </c>
      <c r="E17" s="25" t="s">
        <v>95</v>
      </c>
    </row>
    <row r="18" spans="2:5" ht="15" customHeight="1" x14ac:dyDescent="0.2">
      <c r="B18" s="24">
        <v>48</v>
      </c>
      <c r="C18" s="24">
        <v>30</v>
      </c>
      <c r="D18" s="24">
        <v>0</v>
      </c>
      <c r="E18" s="25" t="s">
        <v>96</v>
      </c>
    </row>
    <row r="19" spans="2:5" ht="15" customHeight="1" x14ac:dyDescent="0.2">
      <c r="B19" s="24">
        <v>49</v>
      </c>
      <c r="C19" s="24">
        <v>31</v>
      </c>
      <c r="D19" s="24">
        <v>1</v>
      </c>
      <c r="E19" s="25" t="s">
        <v>97</v>
      </c>
    </row>
    <row r="20" spans="2:5" ht="15" customHeight="1" x14ac:dyDescent="0.2">
      <c r="B20" s="24">
        <v>50</v>
      </c>
      <c r="C20" s="24">
        <v>32</v>
      </c>
      <c r="D20" s="24">
        <v>2</v>
      </c>
      <c r="E20" s="25" t="s">
        <v>98</v>
      </c>
    </row>
    <row r="21" spans="2:5" ht="15" customHeight="1" x14ac:dyDescent="0.2">
      <c r="B21" s="24">
        <v>51</v>
      </c>
      <c r="C21" s="24">
        <v>33</v>
      </c>
      <c r="D21" s="24">
        <v>3</v>
      </c>
      <c r="E21" s="25" t="s">
        <v>99</v>
      </c>
    </row>
    <row r="22" spans="2:5" ht="15" customHeight="1" x14ac:dyDescent="0.2">
      <c r="B22" s="24">
        <v>52</v>
      </c>
      <c r="C22" s="24">
        <v>34</v>
      </c>
      <c r="D22" s="24">
        <v>4</v>
      </c>
      <c r="E22" s="25" t="s">
        <v>100</v>
      </c>
    </row>
    <row r="23" spans="2:5" ht="15" customHeight="1" x14ac:dyDescent="0.2">
      <c r="B23" s="24">
        <v>53</v>
      </c>
      <c r="C23" s="24">
        <v>35</v>
      </c>
      <c r="D23" s="24">
        <v>5</v>
      </c>
      <c r="E23" s="25" t="s">
        <v>101</v>
      </c>
    </row>
    <row r="24" spans="2:5" ht="15" customHeight="1" x14ac:dyDescent="0.2">
      <c r="B24" s="24">
        <v>54</v>
      </c>
      <c r="C24" s="24">
        <v>36</v>
      </c>
      <c r="D24" s="24">
        <v>6</v>
      </c>
      <c r="E24" s="25" t="s">
        <v>102</v>
      </c>
    </row>
    <row r="25" spans="2:5" ht="15" customHeight="1" x14ac:dyDescent="0.2">
      <c r="B25" s="24">
        <v>55</v>
      </c>
      <c r="C25" s="24">
        <v>37</v>
      </c>
      <c r="D25" s="24">
        <v>7</v>
      </c>
      <c r="E25" s="25" t="s">
        <v>103</v>
      </c>
    </row>
    <row r="26" spans="2:5" ht="15" customHeight="1" x14ac:dyDescent="0.2">
      <c r="B26" s="24">
        <v>56</v>
      </c>
      <c r="C26" s="24">
        <v>38</v>
      </c>
      <c r="D26" s="24">
        <v>8</v>
      </c>
      <c r="E26" s="25" t="s">
        <v>104</v>
      </c>
    </row>
    <row r="27" spans="2:5" ht="15" customHeight="1" x14ac:dyDescent="0.2">
      <c r="B27" s="24">
        <v>57</v>
      </c>
      <c r="C27" s="24">
        <v>39</v>
      </c>
      <c r="D27" s="24">
        <v>9</v>
      </c>
      <c r="E27" s="25" t="s">
        <v>105</v>
      </c>
    </row>
    <row r="28" spans="2:5" ht="15" customHeight="1" x14ac:dyDescent="0.2">
      <c r="B28" s="24">
        <v>58</v>
      </c>
      <c r="C28" s="24" t="s">
        <v>106</v>
      </c>
      <c r="D28" s="24" t="s">
        <v>107</v>
      </c>
      <c r="E28" s="25" t="s">
        <v>108</v>
      </c>
    </row>
    <row r="29" spans="2:5" ht="15" customHeight="1" x14ac:dyDescent="0.2">
      <c r="B29" s="24">
        <v>59</v>
      </c>
      <c r="C29" s="24" t="s">
        <v>109</v>
      </c>
      <c r="D29" s="24" t="s">
        <v>110</v>
      </c>
      <c r="E29" s="25" t="s">
        <v>111</v>
      </c>
    </row>
    <row r="30" spans="2:5" ht="15" customHeight="1" x14ac:dyDescent="0.2">
      <c r="B30" s="24">
        <v>60</v>
      </c>
      <c r="C30" s="24" t="s">
        <v>112</v>
      </c>
      <c r="D30" s="24" t="s">
        <v>113</v>
      </c>
      <c r="E30" s="25" t="s">
        <v>114</v>
      </c>
    </row>
    <row r="31" spans="2:5" ht="15" customHeight="1" x14ac:dyDescent="0.2">
      <c r="B31" s="24">
        <v>61</v>
      </c>
      <c r="C31" s="24" t="s">
        <v>115</v>
      </c>
      <c r="D31" s="24" t="s">
        <v>116</v>
      </c>
      <c r="E31" s="25" t="s">
        <v>117</v>
      </c>
    </row>
    <row r="32" spans="2:5" ht="15" customHeight="1" x14ac:dyDescent="0.2">
      <c r="B32" s="24">
        <v>62</v>
      </c>
      <c r="C32" s="24" t="s">
        <v>118</v>
      </c>
      <c r="D32" s="24" t="s">
        <v>119</v>
      </c>
      <c r="E32" s="25" t="s">
        <v>120</v>
      </c>
    </row>
    <row r="33" spans="2:5" ht="15" customHeight="1" x14ac:dyDescent="0.2">
      <c r="B33" s="24">
        <v>63</v>
      </c>
      <c r="C33" s="24" t="s">
        <v>121</v>
      </c>
      <c r="D33" s="24" t="s">
        <v>122</v>
      </c>
      <c r="E33" s="25" t="s">
        <v>123</v>
      </c>
    </row>
    <row r="34" spans="2:5" ht="15" customHeight="1" x14ac:dyDescent="0.2">
      <c r="B34" s="24">
        <v>64</v>
      </c>
      <c r="C34" s="24">
        <v>40</v>
      </c>
      <c r="D34" s="24" t="s">
        <v>124</v>
      </c>
      <c r="E34" s="25" t="s">
        <v>125</v>
      </c>
    </row>
    <row r="35" spans="2:5" ht="15" customHeight="1" x14ac:dyDescent="0.2">
      <c r="B35" s="24">
        <v>65</v>
      </c>
      <c r="C35" s="24">
        <v>41</v>
      </c>
      <c r="D35" s="24" t="s">
        <v>0</v>
      </c>
      <c r="E35" s="26" t="s">
        <v>0</v>
      </c>
    </row>
    <row r="36" spans="2:5" ht="15" customHeight="1" x14ac:dyDescent="0.2">
      <c r="B36" s="24">
        <v>66</v>
      </c>
      <c r="C36" s="24">
        <v>42</v>
      </c>
      <c r="D36" s="24" t="s">
        <v>1</v>
      </c>
      <c r="E36" s="26" t="s">
        <v>1</v>
      </c>
    </row>
    <row r="37" spans="2:5" ht="15" customHeight="1" x14ac:dyDescent="0.2">
      <c r="B37" s="24">
        <v>67</v>
      </c>
      <c r="C37" s="24">
        <v>43</v>
      </c>
      <c r="D37" s="24" t="s">
        <v>2</v>
      </c>
      <c r="E37" s="26" t="s">
        <v>2</v>
      </c>
    </row>
    <row r="38" spans="2:5" ht="15" customHeight="1" x14ac:dyDescent="0.2">
      <c r="B38" s="24">
        <v>68</v>
      </c>
      <c r="C38" s="24">
        <v>44</v>
      </c>
      <c r="D38" s="24" t="s">
        <v>3</v>
      </c>
      <c r="E38" s="26" t="s">
        <v>3</v>
      </c>
    </row>
    <row r="39" spans="2:5" ht="15" customHeight="1" x14ac:dyDescent="0.2">
      <c r="B39" s="24">
        <v>69</v>
      </c>
      <c r="C39" s="24">
        <v>45</v>
      </c>
      <c r="D39" s="24" t="s">
        <v>4</v>
      </c>
      <c r="E39" s="26" t="s">
        <v>4</v>
      </c>
    </row>
    <row r="40" spans="2:5" ht="15" customHeight="1" x14ac:dyDescent="0.2">
      <c r="B40" s="24">
        <v>70</v>
      </c>
      <c r="C40" s="24">
        <v>46</v>
      </c>
      <c r="D40" s="24" t="s">
        <v>5</v>
      </c>
      <c r="E40" s="26" t="s">
        <v>5</v>
      </c>
    </row>
    <row r="41" spans="2:5" ht="15" customHeight="1" x14ac:dyDescent="0.2">
      <c r="B41" s="24">
        <v>71</v>
      </c>
      <c r="C41" s="24">
        <v>47</v>
      </c>
      <c r="D41" s="24" t="s">
        <v>6</v>
      </c>
      <c r="E41" s="26" t="s">
        <v>6</v>
      </c>
    </row>
    <row r="42" spans="2:5" ht="15" customHeight="1" x14ac:dyDescent="0.2">
      <c r="B42" s="24">
        <v>72</v>
      </c>
      <c r="C42" s="24">
        <v>48</v>
      </c>
      <c r="D42" s="24" t="s">
        <v>7</v>
      </c>
      <c r="E42" s="26" t="s">
        <v>7</v>
      </c>
    </row>
    <row r="43" spans="2:5" ht="15" customHeight="1" x14ac:dyDescent="0.2">
      <c r="B43" s="24">
        <v>73</v>
      </c>
      <c r="C43" s="24">
        <v>49</v>
      </c>
      <c r="D43" s="24" t="s">
        <v>126</v>
      </c>
      <c r="E43" s="26" t="s">
        <v>126</v>
      </c>
    </row>
    <row r="44" spans="2:5" ht="15" customHeight="1" x14ac:dyDescent="0.2">
      <c r="B44" s="24">
        <v>74</v>
      </c>
      <c r="C44" s="24" t="s">
        <v>127</v>
      </c>
      <c r="D44" s="24" t="s">
        <v>128</v>
      </c>
      <c r="E44" s="26" t="s">
        <v>128</v>
      </c>
    </row>
    <row r="45" spans="2:5" ht="15" customHeight="1" x14ac:dyDescent="0.2">
      <c r="B45" s="24">
        <v>75</v>
      </c>
      <c r="C45" s="24" t="s">
        <v>129</v>
      </c>
      <c r="D45" s="24" t="s">
        <v>8</v>
      </c>
      <c r="E45" s="26" t="s">
        <v>8</v>
      </c>
    </row>
    <row r="46" spans="2:5" ht="15" customHeight="1" x14ac:dyDescent="0.2">
      <c r="B46" s="24">
        <v>76</v>
      </c>
      <c r="C46" s="24" t="s">
        <v>130</v>
      </c>
      <c r="D46" s="24" t="s">
        <v>131</v>
      </c>
      <c r="E46" s="26" t="s">
        <v>131</v>
      </c>
    </row>
    <row r="47" spans="2:5" ht="15" customHeight="1" x14ac:dyDescent="0.2">
      <c r="B47" s="24">
        <v>77</v>
      </c>
      <c r="C47" s="24" t="s">
        <v>132</v>
      </c>
      <c r="D47" s="24" t="s">
        <v>133</v>
      </c>
      <c r="E47" s="26" t="s">
        <v>133</v>
      </c>
    </row>
    <row r="48" spans="2:5" ht="15" customHeight="1" x14ac:dyDescent="0.2">
      <c r="B48" s="24">
        <v>78</v>
      </c>
      <c r="C48" s="24" t="s">
        <v>134</v>
      </c>
      <c r="D48" s="24" t="s">
        <v>9</v>
      </c>
      <c r="E48" s="26" t="s">
        <v>9</v>
      </c>
    </row>
    <row r="49" spans="2:5" ht="15" customHeight="1" x14ac:dyDescent="0.2">
      <c r="B49" s="24">
        <v>79</v>
      </c>
      <c r="C49" s="24" t="s">
        <v>135</v>
      </c>
      <c r="D49" s="24" t="s">
        <v>136</v>
      </c>
      <c r="E49" s="26" t="s">
        <v>136</v>
      </c>
    </row>
    <row r="50" spans="2:5" ht="15" customHeight="1" x14ac:dyDescent="0.2">
      <c r="B50" s="24">
        <v>80</v>
      </c>
      <c r="C50" s="24">
        <v>50</v>
      </c>
      <c r="D50" s="24" t="s">
        <v>137</v>
      </c>
      <c r="E50" s="26" t="s">
        <v>137</v>
      </c>
    </row>
    <row r="51" spans="2:5" ht="15" customHeight="1" x14ac:dyDescent="0.2">
      <c r="B51" s="24">
        <v>81</v>
      </c>
      <c r="C51" s="24">
        <v>51</v>
      </c>
      <c r="D51" s="24" t="s">
        <v>138</v>
      </c>
      <c r="E51" s="26" t="s">
        <v>138</v>
      </c>
    </row>
    <row r="52" spans="2:5" ht="15" customHeight="1" x14ac:dyDescent="0.2">
      <c r="B52" s="24">
        <v>82</v>
      </c>
      <c r="C52" s="24">
        <v>52</v>
      </c>
      <c r="D52" s="24" t="s">
        <v>139</v>
      </c>
      <c r="E52" s="26" t="s">
        <v>139</v>
      </c>
    </row>
    <row r="53" spans="2:5" ht="15" customHeight="1" x14ac:dyDescent="0.2">
      <c r="B53" s="24">
        <v>83</v>
      </c>
      <c r="C53" s="24">
        <v>53</v>
      </c>
      <c r="D53" s="24" t="s">
        <v>140</v>
      </c>
      <c r="E53" s="26" t="s">
        <v>140</v>
      </c>
    </row>
    <row r="54" spans="2:5" ht="15" customHeight="1" x14ac:dyDescent="0.2">
      <c r="B54" s="24">
        <v>84</v>
      </c>
      <c r="C54" s="24">
        <v>54</v>
      </c>
      <c r="D54" s="24" t="s">
        <v>141</v>
      </c>
      <c r="E54" s="26" t="s">
        <v>141</v>
      </c>
    </row>
    <row r="55" spans="2:5" ht="15" customHeight="1" x14ac:dyDescent="0.2">
      <c r="B55" s="24">
        <v>85</v>
      </c>
      <c r="C55" s="24">
        <v>55</v>
      </c>
      <c r="D55" s="24" t="s">
        <v>142</v>
      </c>
      <c r="E55" s="26" t="s">
        <v>142</v>
      </c>
    </row>
    <row r="56" spans="2:5" ht="15" customHeight="1" x14ac:dyDescent="0.2">
      <c r="B56" s="24">
        <v>86</v>
      </c>
      <c r="C56" s="24">
        <v>56</v>
      </c>
      <c r="D56" s="24" t="s">
        <v>17</v>
      </c>
      <c r="E56" s="26" t="s">
        <v>17</v>
      </c>
    </row>
    <row r="57" spans="2:5" ht="15" customHeight="1" x14ac:dyDescent="0.2">
      <c r="B57" s="24">
        <v>87</v>
      </c>
      <c r="C57" s="24">
        <v>57</v>
      </c>
      <c r="D57" s="24" t="s">
        <v>32</v>
      </c>
      <c r="E57" s="26" t="s">
        <v>32</v>
      </c>
    </row>
    <row r="58" spans="2:5" ht="15" customHeight="1" x14ac:dyDescent="0.2">
      <c r="B58" s="24">
        <v>88</v>
      </c>
      <c r="C58" s="24">
        <v>58</v>
      </c>
      <c r="D58" s="24" t="s">
        <v>143</v>
      </c>
      <c r="E58" s="26" t="s">
        <v>143</v>
      </c>
    </row>
    <row r="59" spans="2:5" ht="15" customHeight="1" x14ac:dyDescent="0.2">
      <c r="B59" s="24">
        <v>89</v>
      </c>
      <c r="C59" s="24">
        <v>59</v>
      </c>
      <c r="D59" s="24" t="s">
        <v>144</v>
      </c>
      <c r="E59" s="26" t="s">
        <v>144</v>
      </c>
    </row>
    <row r="60" spans="2:5" ht="15" customHeight="1" x14ac:dyDescent="0.2">
      <c r="B60" s="24">
        <v>90</v>
      </c>
      <c r="C60" s="24" t="s">
        <v>145</v>
      </c>
      <c r="D60" s="24" t="s">
        <v>146</v>
      </c>
      <c r="E60" s="26" t="s">
        <v>146</v>
      </c>
    </row>
    <row r="61" spans="2:5" ht="15" customHeight="1" x14ac:dyDescent="0.2">
      <c r="B61" s="24">
        <v>91</v>
      </c>
      <c r="C61" s="24" t="s">
        <v>147</v>
      </c>
      <c r="D61" s="24" t="s">
        <v>148</v>
      </c>
      <c r="E61" s="25" t="s">
        <v>149</v>
      </c>
    </row>
    <row r="62" spans="2:5" ht="15" customHeight="1" x14ac:dyDescent="0.2">
      <c r="B62" s="24">
        <v>92</v>
      </c>
      <c r="C62" s="24" t="s">
        <v>150</v>
      </c>
      <c r="D62" s="24" t="s">
        <v>151</v>
      </c>
      <c r="E62" s="25" t="s">
        <v>152</v>
      </c>
    </row>
    <row r="63" spans="2:5" ht="15" customHeight="1" x14ac:dyDescent="0.2">
      <c r="B63" s="24">
        <v>93</v>
      </c>
      <c r="C63" s="24" t="s">
        <v>153</v>
      </c>
      <c r="D63" s="24" t="s">
        <v>154</v>
      </c>
      <c r="E63" s="25" t="s">
        <v>155</v>
      </c>
    </row>
    <row r="64" spans="2:5" ht="15" customHeight="1" x14ac:dyDescent="0.2">
      <c r="B64" s="24">
        <v>94</v>
      </c>
      <c r="C64" s="24" t="s">
        <v>156</v>
      </c>
      <c r="D64" s="24" t="s">
        <v>157</v>
      </c>
      <c r="E64" s="25" t="s">
        <v>158</v>
      </c>
    </row>
    <row r="65" spans="2:5" ht="15" customHeight="1" x14ac:dyDescent="0.2">
      <c r="B65" s="24">
        <v>95</v>
      </c>
      <c r="C65" s="24" t="s">
        <v>159</v>
      </c>
      <c r="D65" s="24" t="s">
        <v>160</v>
      </c>
      <c r="E65" s="25" t="s">
        <v>161</v>
      </c>
    </row>
    <row r="66" spans="2:5" ht="15" customHeight="1" x14ac:dyDescent="0.2">
      <c r="B66" s="24">
        <v>96</v>
      </c>
      <c r="C66" s="24">
        <v>60</v>
      </c>
      <c r="D66" s="24" t="s">
        <v>162</v>
      </c>
      <c r="E66" s="25" t="s">
        <v>163</v>
      </c>
    </row>
    <row r="67" spans="2:5" ht="15" customHeight="1" x14ac:dyDescent="0.2">
      <c r="B67" s="24">
        <v>97</v>
      </c>
      <c r="C67" s="24">
        <v>61</v>
      </c>
      <c r="D67" s="24" t="s">
        <v>164</v>
      </c>
      <c r="E67" s="26" t="s">
        <v>164</v>
      </c>
    </row>
    <row r="68" spans="2:5" ht="15" customHeight="1" x14ac:dyDescent="0.2">
      <c r="B68" s="24">
        <v>98</v>
      </c>
      <c r="C68" s="24">
        <v>62</v>
      </c>
      <c r="D68" s="24" t="s">
        <v>165</v>
      </c>
      <c r="E68" s="26" t="s">
        <v>165</v>
      </c>
    </row>
    <row r="69" spans="2:5" ht="15" customHeight="1" x14ac:dyDescent="0.2">
      <c r="B69" s="24">
        <v>99</v>
      </c>
      <c r="C69" s="24">
        <v>63</v>
      </c>
      <c r="D69" s="24" t="s">
        <v>166</v>
      </c>
      <c r="E69" s="26" t="s">
        <v>166</v>
      </c>
    </row>
    <row r="70" spans="2:5" ht="15" customHeight="1" x14ac:dyDescent="0.2">
      <c r="B70" s="24">
        <v>100</v>
      </c>
      <c r="C70" s="24">
        <v>64</v>
      </c>
      <c r="D70" s="24" t="s">
        <v>167</v>
      </c>
      <c r="E70" s="26" t="s">
        <v>167</v>
      </c>
    </row>
    <row r="71" spans="2:5" ht="15" customHeight="1" x14ac:dyDescent="0.2">
      <c r="B71" s="24">
        <v>101</v>
      </c>
      <c r="C71" s="24">
        <v>65</v>
      </c>
      <c r="D71" s="24" t="s">
        <v>168</v>
      </c>
      <c r="E71" s="26" t="s">
        <v>168</v>
      </c>
    </row>
    <row r="72" spans="2:5" ht="15" customHeight="1" x14ac:dyDescent="0.2">
      <c r="B72" s="24">
        <v>102</v>
      </c>
      <c r="C72" s="24">
        <v>66</v>
      </c>
      <c r="D72" s="24" t="s">
        <v>169</v>
      </c>
      <c r="E72" s="26" t="s">
        <v>169</v>
      </c>
    </row>
    <row r="73" spans="2:5" ht="15" customHeight="1" x14ac:dyDescent="0.2">
      <c r="B73" s="24">
        <v>103</v>
      </c>
      <c r="C73" s="24">
        <v>67</v>
      </c>
      <c r="D73" s="24" t="s">
        <v>170</v>
      </c>
      <c r="E73" s="26" t="s">
        <v>170</v>
      </c>
    </row>
    <row r="74" spans="2:5" ht="15" customHeight="1" x14ac:dyDescent="0.2">
      <c r="B74" s="24">
        <v>104</v>
      </c>
      <c r="C74" s="24">
        <v>68</v>
      </c>
      <c r="D74" s="24" t="s">
        <v>30</v>
      </c>
      <c r="E74" s="26" t="s">
        <v>30</v>
      </c>
    </row>
    <row r="75" spans="2:5" ht="15" customHeight="1" x14ac:dyDescent="0.2">
      <c r="B75" s="24">
        <v>105</v>
      </c>
      <c r="C75" s="24">
        <v>69</v>
      </c>
      <c r="D75" s="24" t="s">
        <v>171</v>
      </c>
      <c r="E75" s="26" t="s">
        <v>171</v>
      </c>
    </row>
    <row r="76" spans="2:5" ht="15" customHeight="1" x14ac:dyDescent="0.2">
      <c r="B76" s="24">
        <v>106</v>
      </c>
      <c r="C76" s="24" t="s">
        <v>172</v>
      </c>
      <c r="D76" s="24" t="s">
        <v>173</v>
      </c>
      <c r="E76" s="26" t="s">
        <v>173</v>
      </c>
    </row>
    <row r="77" spans="2:5" ht="15" customHeight="1" x14ac:dyDescent="0.2">
      <c r="B77" s="24">
        <v>107</v>
      </c>
      <c r="C77" s="24" t="s">
        <v>174</v>
      </c>
      <c r="D77" s="24" t="s">
        <v>175</v>
      </c>
      <c r="E77" s="26" t="s">
        <v>175</v>
      </c>
    </row>
    <row r="78" spans="2:5" ht="15" customHeight="1" x14ac:dyDescent="0.2">
      <c r="B78" s="24">
        <v>108</v>
      </c>
      <c r="C78" s="24" t="s">
        <v>176</v>
      </c>
      <c r="D78" s="24" t="s">
        <v>22</v>
      </c>
      <c r="E78" s="26" t="s">
        <v>22</v>
      </c>
    </row>
    <row r="79" spans="2:5" ht="15" customHeight="1" x14ac:dyDescent="0.2">
      <c r="B79" s="24">
        <v>109</v>
      </c>
      <c r="C79" s="24" t="s">
        <v>177</v>
      </c>
      <c r="D79" s="24" t="s">
        <v>50</v>
      </c>
      <c r="E79" s="26" t="s">
        <v>50</v>
      </c>
    </row>
    <row r="80" spans="2:5" ht="15" customHeight="1" x14ac:dyDescent="0.2">
      <c r="B80" s="24">
        <v>110</v>
      </c>
      <c r="C80" s="24" t="s">
        <v>178</v>
      </c>
      <c r="D80" s="24" t="s">
        <v>179</v>
      </c>
      <c r="E80" s="26" t="s">
        <v>179</v>
      </c>
    </row>
    <row r="81" spans="2:8" ht="15" customHeight="1" x14ac:dyDescent="0.2">
      <c r="B81" s="24">
        <v>111</v>
      </c>
      <c r="C81" s="24" t="s">
        <v>180</v>
      </c>
      <c r="D81" s="24" t="s">
        <v>181</v>
      </c>
      <c r="E81" s="26" t="s">
        <v>181</v>
      </c>
    </row>
    <row r="82" spans="2:8" ht="15" customHeight="1" x14ac:dyDescent="0.2">
      <c r="B82" s="24">
        <v>112</v>
      </c>
      <c r="C82" s="24">
        <v>70</v>
      </c>
      <c r="D82" s="24" t="s">
        <v>182</v>
      </c>
      <c r="E82" s="26" t="s">
        <v>182</v>
      </c>
    </row>
    <row r="83" spans="2:8" ht="15" customHeight="1" x14ac:dyDescent="0.2">
      <c r="B83" s="24">
        <v>113</v>
      </c>
      <c r="C83" s="24">
        <v>71</v>
      </c>
      <c r="D83" s="24" t="s">
        <v>183</v>
      </c>
      <c r="E83" s="26" t="s">
        <v>183</v>
      </c>
    </row>
    <row r="84" spans="2:8" ht="15" customHeight="1" x14ac:dyDescent="0.2">
      <c r="B84" s="24">
        <v>114</v>
      </c>
      <c r="C84" s="24">
        <v>72</v>
      </c>
      <c r="D84" s="24" t="s">
        <v>184</v>
      </c>
      <c r="E84" s="26" t="s">
        <v>184</v>
      </c>
    </row>
    <row r="85" spans="2:8" ht="15" customHeight="1" x14ac:dyDescent="0.2">
      <c r="B85" s="24">
        <v>115</v>
      </c>
      <c r="C85" s="24">
        <v>73</v>
      </c>
      <c r="D85" s="24" t="s">
        <v>28</v>
      </c>
      <c r="E85" s="26" t="s">
        <v>28</v>
      </c>
    </row>
    <row r="86" spans="2:8" ht="15" customHeight="1" x14ac:dyDescent="0.2">
      <c r="B86" s="24">
        <v>116</v>
      </c>
      <c r="C86" s="24">
        <v>74</v>
      </c>
      <c r="D86" s="24" t="s">
        <v>185</v>
      </c>
      <c r="E86" s="26" t="s">
        <v>185</v>
      </c>
    </row>
    <row r="87" spans="2:8" ht="15" customHeight="1" x14ac:dyDescent="0.2">
      <c r="B87" s="24">
        <v>117</v>
      </c>
      <c r="C87" s="24">
        <v>75</v>
      </c>
      <c r="D87" s="24" t="s">
        <v>186</v>
      </c>
      <c r="E87" s="26" t="s">
        <v>186</v>
      </c>
    </row>
    <row r="88" spans="2:8" ht="15" customHeight="1" x14ac:dyDescent="0.2">
      <c r="B88" s="24">
        <v>118</v>
      </c>
      <c r="C88" s="24">
        <v>76</v>
      </c>
      <c r="D88" s="24" t="s">
        <v>187</v>
      </c>
      <c r="E88" s="26" t="s">
        <v>187</v>
      </c>
    </row>
    <row r="89" spans="2:8" ht="15" customHeight="1" x14ac:dyDescent="0.2">
      <c r="B89" s="24">
        <v>119</v>
      </c>
      <c r="C89" s="24">
        <v>77</v>
      </c>
      <c r="D89" s="24" t="s">
        <v>188</v>
      </c>
      <c r="E89" s="26" t="s">
        <v>188</v>
      </c>
    </row>
    <row r="90" spans="2:8" ht="15" customHeight="1" x14ac:dyDescent="0.2">
      <c r="B90" s="24">
        <v>120</v>
      </c>
      <c r="C90" s="24">
        <v>78</v>
      </c>
      <c r="D90" s="24" t="s">
        <v>189</v>
      </c>
      <c r="E90" s="26" t="s">
        <v>189</v>
      </c>
    </row>
    <row r="91" spans="2:8" ht="15" customHeight="1" x14ac:dyDescent="0.2">
      <c r="B91" s="24">
        <v>121</v>
      </c>
      <c r="C91" s="24">
        <v>79</v>
      </c>
      <c r="D91" s="24" t="s">
        <v>190</v>
      </c>
      <c r="E91" s="26" t="s">
        <v>190</v>
      </c>
    </row>
    <row r="92" spans="2:8" ht="15" customHeight="1" x14ac:dyDescent="0.2">
      <c r="B92" s="24">
        <v>122</v>
      </c>
      <c r="C92" s="24" t="s">
        <v>191</v>
      </c>
      <c r="D92" s="24" t="s">
        <v>192</v>
      </c>
      <c r="E92" s="26" t="s">
        <v>192</v>
      </c>
    </row>
    <row r="93" spans="2:8" ht="15" customHeight="1" x14ac:dyDescent="0.2">
      <c r="B93" s="24">
        <v>123</v>
      </c>
      <c r="C93" s="24" t="s">
        <v>193</v>
      </c>
      <c r="D93" s="24" t="s">
        <v>194</v>
      </c>
      <c r="E93" s="25" t="s">
        <v>195</v>
      </c>
      <c r="H93" s="28"/>
    </row>
    <row r="94" spans="2:8" ht="15" customHeight="1" x14ac:dyDescent="0.2">
      <c r="B94" s="24">
        <v>124</v>
      </c>
      <c r="C94" s="24" t="s">
        <v>196</v>
      </c>
      <c r="D94" s="24" t="s">
        <v>197</v>
      </c>
      <c r="E94" s="25" t="s">
        <v>198</v>
      </c>
      <c r="H94" s="28"/>
    </row>
    <row r="95" spans="2:8" ht="15" customHeight="1" x14ac:dyDescent="0.2">
      <c r="B95" s="24">
        <v>125</v>
      </c>
      <c r="C95" s="24" t="s">
        <v>199</v>
      </c>
      <c r="D95" s="24" t="s">
        <v>200</v>
      </c>
      <c r="E95" s="25" t="s">
        <v>201</v>
      </c>
      <c r="H95" s="28"/>
    </row>
    <row r="96" spans="2:8" ht="15" customHeight="1" thickBot="1" x14ac:dyDescent="0.25">
      <c r="B96" s="24">
        <v>126</v>
      </c>
      <c r="C96" s="24" t="s">
        <v>202</v>
      </c>
      <c r="D96" s="24" t="s">
        <v>203</v>
      </c>
      <c r="E96" s="25" t="s">
        <v>204</v>
      </c>
      <c r="H96" s="28"/>
    </row>
    <row r="97" spans="1:8" ht="24" customHeight="1" thickTop="1" thickBot="1" x14ac:dyDescent="0.25">
      <c r="A97" s="80" t="s">
        <v>565</v>
      </c>
      <c r="B97" s="81"/>
      <c r="C97" s="81"/>
      <c r="D97" s="81"/>
      <c r="E97" s="81"/>
      <c r="F97" s="82"/>
      <c r="G97" s="32"/>
      <c r="H97" s="28"/>
    </row>
    <row r="98" spans="1:8" ht="15" customHeight="1" thickTop="1" x14ac:dyDescent="0.2">
      <c r="B98" s="31">
        <v>49792</v>
      </c>
      <c r="C98" s="31" t="s">
        <v>539</v>
      </c>
      <c r="D98" s="29" t="s">
        <v>51</v>
      </c>
      <c r="E98" s="30" t="s">
        <v>513</v>
      </c>
      <c r="H98" s="28"/>
    </row>
    <row r="99" spans="1:8" ht="15" customHeight="1" x14ac:dyDescent="0.2">
      <c r="B99" s="31">
        <v>49794</v>
      </c>
      <c r="C99" s="31" t="s">
        <v>540</v>
      </c>
      <c r="D99" s="29" t="s">
        <v>488</v>
      </c>
      <c r="E99" s="30" t="s">
        <v>536</v>
      </c>
      <c r="H99" s="28"/>
    </row>
    <row r="100" spans="1:8" ht="15" customHeight="1" x14ac:dyDescent="0.2">
      <c r="B100" s="31">
        <v>49795</v>
      </c>
      <c r="C100" s="31" t="s">
        <v>541</v>
      </c>
      <c r="D100" s="29" t="s">
        <v>489</v>
      </c>
      <c r="E100" s="30" t="s">
        <v>535</v>
      </c>
      <c r="H100" s="28"/>
    </row>
    <row r="101" spans="1:8" ht="15" customHeight="1" x14ac:dyDescent="0.2">
      <c r="B101" s="31">
        <v>49796</v>
      </c>
      <c r="C101" s="31" t="s">
        <v>542</v>
      </c>
      <c r="D101" s="29" t="s">
        <v>490</v>
      </c>
      <c r="E101" s="30" t="s">
        <v>537</v>
      </c>
      <c r="H101" s="28"/>
    </row>
    <row r="102" spans="1:8" ht="15" customHeight="1" x14ac:dyDescent="0.2">
      <c r="B102" s="31">
        <v>49797</v>
      </c>
      <c r="C102" s="31" t="s">
        <v>543</v>
      </c>
      <c r="D102" s="29" t="s">
        <v>491</v>
      </c>
      <c r="E102" s="30" t="s">
        <v>538</v>
      </c>
      <c r="H102" s="28"/>
    </row>
    <row r="103" spans="1:8" ht="15" customHeight="1" x14ac:dyDescent="0.2">
      <c r="B103" s="31">
        <v>49798</v>
      </c>
      <c r="C103" s="31" t="s">
        <v>544</v>
      </c>
      <c r="D103" s="29" t="s">
        <v>492</v>
      </c>
      <c r="E103" s="30" t="s">
        <v>514</v>
      </c>
      <c r="H103" s="28"/>
    </row>
    <row r="104" spans="1:8" ht="15" customHeight="1" x14ac:dyDescent="0.2">
      <c r="B104" s="31">
        <v>49799</v>
      </c>
      <c r="C104" s="31" t="s">
        <v>545</v>
      </c>
      <c r="D104" s="29" t="s">
        <v>493</v>
      </c>
      <c r="E104" s="30" t="s">
        <v>515</v>
      </c>
      <c r="H104" s="28"/>
    </row>
    <row r="105" spans="1:8" ht="15" customHeight="1" x14ac:dyDescent="0.2">
      <c r="B105" s="31">
        <v>49800</v>
      </c>
      <c r="C105" s="31" t="s">
        <v>546</v>
      </c>
      <c r="D105" s="29" t="s">
        <v>494</v>
      </c>
      <c r="E105" s="30" t="s">
        <v>516</v>
      </c>
      <c r="H105" s="28"/>
    </row>
    <row r="106" spans="1:8" ht="15" customHeight="1" x14ac:dyDescent="0.2">
      <c r="B106" s="31">
        <v>49801</v>
      </c>
      <c r="C106" s="31" t="s">
        <v>547</v>
      </c>
      <c r="D106" s="29" t="s">
        <v>495</v>
      </c>
      <c r="E106" s="30" t="s">
        <v>517</v>
      </c>
      <c r="H106" s="28"/>
    </row>
    <row r="107" spans="1:8" ht="15" customHeight="1" x14ac:dyDescent="0.2">
      <c r="B107" s="31">
        <v>49802</v>
      </c>
      <c r="C107" s="31" t="s">
        <v>548</v>
      </c>
      <c r="D107" s="29" t="s">
        <v>496</v>
      </c>
      <c r="E107" s="30" t="s">
        <v>534</v>
      </c>
      <c r="H107" s="28"/>
    </row>
    <row r="108" spans="1:8" ht="15" customHeight="1" x14ac:dyDescent="0.2">
      <c r="B108" s="31">
        <v>49803</v>
      </c>
      <c r="C108" s="31" t="s">
        <v>549</v>
      </c>
      <c r="D108" s="29" t="s">
        <v>497</v>
      </c>
      <c r="E108" s="30" t="s">
        <v>528</v>
      </c>
      <c r="H108" s="28"/>
    </row>
    <row r="109" spans="1:8" ht="15" customHeight="1" x14ac:dyDescent="0.2">
      <c r="B109" s="31">
        <v>49804</v>
      </c>
      <c r="C109" s="31" t="s">
        <v>550</v>
      </c>
      <c r="D109" s="29" t="s">
        <v>498</v>
      </c>
      <c r="E109" s="30" t="s">
        <v>529</v>
      </c>
      <c r="H109" s="28"/>
    </row>
    <row r="110" spans="1:8" ht="15" customHeight="1" x14ac:dyDescent="0.2">
      <c r="B110" s="31">
        <v>49806</v>
      </c>
      <c r="C110" s="31" t="s">
        <v>551</v>
      </c>
      <c r="D110" s="29" t="s">
        <v>499</v>
      </c>
      <c r="E110" s="30" t="s">
        <v>532</v>
      </c>
      <c r="H110" s="28"/>
    </row>
    <row r="111" spans="1:8" ht="15" customHeight="1" x14ac:dyDescent="0.2">
      <c r="B111" s="31">
        <v>49809</v>
      </c>
      <c r="C111" s="31" t="s">
        <v>552</v>
      </c>
      <c r="D111" s="29" t="s">
        <v>500</v>
      </c>
      <c r="E111" s="30" t="s">
        <v>518</v>
      </c>
      <c r="H111" s="28"/>
    </row>
    <row r="112" spans="1:8" ht="15" customHeight="1" x14ac:dyDescent="0.2">
      <c r="B112" s="31">
        <v>49810</v>
      </c>
      <c r="C112" s="31" t="s">
        <v>553</v>
      </c>
      <c r="D112" s="29" t="s">
        <v>501</v>
      </c>
      <c r="E112" s="30" t="s">
        <v>519</v>
      </c>
      <c r="H112" s="28"/>
    </row>
    <row r="113" spans="2:8" ht="15" customHeight="1" x14ac:dyDescent="0.2">
      <c r="B113" s="31">
        <v>49811</v>
      </c>
      <c r="C113" s="31" t="s">
        <v>554</v>
      </c>
      <c r="D113" s="29" t="s">
        <v>502</v>
      </c>
      <c r="E113" s="30" t="s">
        <v>520</v>
      </c>
      <c r="H113" s="28"/>
    </row>
    <row r="114" spans="2:8" ht="15" customHeight="1" x14ac:dyDescent="0.2">
      <c r="B114" s="31">
        <v>49812</v>
      </c>
      <c r="C114" s="31" t="s">
        <v>555</v>
      </c>
      <c r="D114" s="29" t="s">
        <v>503</v>
      </c>
      <c r="E114" s="30" t="s">
        <v>521</v>
      </c>
      <c r="H114" s="28"/>
    </row>
    <row r="115" spans="2:8" ht="15" customHeight="1" x14ac:dyDescent="0.2">
      <c r="B115" s="31">
        <v>49813</v>
      </c>
      <c r="C115" s="31" t="s">
        <v>556</v>
      </c>
      <c r="D115" s="29" t="s">
        <v>504</v>
      </c>
      <c r="E115" s="30" t="s">
        <v>522</v>
      </c>
      <c r="H115" s="28"/>
    </row>
    <row r="116" spans="2:8" ht="15" customHeight="1" x14ac:dyDescent="0.2">
      <c r="B116" s="31">
        <v>49814</v>
      </c>
      <c r="C116" s="31" t="s">
        <v>557</v>
      </c>
      <c r="D116" s="29" t="s">
        <v>505</v>
      </c>
      <c r="E116" s="30" t="s">
        <v>523</v>
      </c>
      <c r="H116" s="28"/>
    </row>
    <row r="117" spans="2:8" ht="15" customHeight="1" x14ac:dyDescent="0.2">
      <c r="B117" s="31">
        <v>49815</v>
      </c>
      <c r="C117" s="31" t="s">
        <v>558</v>
      </c>
      <c r="D117" s="29" t="s">
        <v>506</v>
      </c>
      <c r="E117" s="30" t="s">
        <v>524</v>
      </c>
      <c r="H117" s="28"/>
    </row>
    <row r="118" spans="2:8" ht="15" customHeight="1" x14ac:dyDescent="0.2">
      <c r="B118" s="31">
        <v>49816</v>
      </c>
      <c r="C118" s="31" t="s">
        <v>559</v>
      </c>
      <c r="D118" s="29" t="s">
        <v>507</v>
      </c>
      <c r="E118" s="30" t="s">
        <v>525</v>
      </c>
      <c r="H118" s="28"/>
    </row>
    <row r="119" spans="2:8" ht="15" customHeight="1" x14ac:dyDescent="0.2">
      <c r="B119" s="31">
        <v>49817</v>
      </c>
      <c r="C119" s="31" t="s">
        <v>560</v>
      </c>
      <c r="D119" s="29" t="s">
        <v>508</v>
      </c>
      <c r="E119" s="30" t="s">
        <v>526</v>
      </c>
      <c r="H119" s="28"/>
    </row>
    <row r="120" spans="2:8" ht="15" customHeight="1" x14ac:dyDescent="0.2">
      <c r="B120" s="31">
        <v>49818</v>
      </c>
      <c r="C120" s="31" t="s">
        <v>561</v>
      </c>
      <c r="D120" s="29" t="s">
        <v>509</v>
      </c>
      <c r="E120" s="30" t="s">
        <v>533</v>
      </c>
      <c r="H120" s="28"/>
    </row>
    <row r="121" spans="2:8" ht="15" customHeight="1" x14ac:dyDescent="0.2">
      <c r="B121" s="31">
        <v>49819</v>
      </c>
      <c r="C121" s="31" t="s">
        <v>562</v>
      </c>
      <c r="D121" s="29" t="s">
        <v>510</v>
      </c>
      <c r="E121" s="30" t="s">
        <v>527</v>
      </c>
      <c r="H121" s="28"/>
    </row>
    <row r="122" spans="2:8" ht="15" customHeight="1" x14ac:dyDescent="0.2">
      <c r="B122" s="31">
        <v>49820</v>
      </c>
      <c r="C122" s="31" t="s">
        <v>563</v>
      </c>
      <c r="D122" s="29" t="s">
        <v>511</v>
      </c>
      <c r="E122" s="30" t="s">
        <v>530</v>
      </c>
      <c r="H122" s="28"/>
    </row>
    <row r="123" spans="2:8" ht="15" customHeight="1" x14ac:dyDescent="0.2">
      <c r="B123" s="31">
        <v>49822</v>
      </c>
      <c r="C123" s="31" t="s">
        <v>564</v>
      </c>
      <c r="D123" s="29" t="s">
        <v>512</v>
      </c>
      <c r="E123" s="30" t="s">
        <v>531</v>
      </c>
      <c r="H123" s="28"/>
    </row>
    <row r="124" spans="2:8" ht="15" customHeight="1" x14ac:dyDescent="0.2">
      <c r="B124" s="24">
        <v>49825</v>
      </c>
      <c r="C124" s="27" t="s">
        <v>205</v>
      </c>
      <c r="D124" s="27" t="s">
        <v>206</v>
      </c>
      <c r="E124" s="23" t="s">
        <v>207</v>
      </c>
      <c r="H124" s="28"/>
    </row>
    <row r="125" spans="2:8" ht="15" customHeight="1" x14ac:dyDescent="0.2">
      <c r="B125" s="24">
        <v>49826</v>
      </c>
      <c r="C125" s="27" t="s">
        <v>208</v>
      </c>
      <c r="D125" s="27" t="s">
        <v>209</v>
      </c>
      <c r="E125" s="23" t="s">
        <v>210</v>
      </c>
      <c r="H125" s="28"/>
    </row>
    <row r="126" spans="2:8" ht="15" customHeight="1" x14ac:dyDescent="0.2">
      <c r="B126" s="24">
        <v>49827</v>
      </c>
      <c r="C126" s="27" t="s">
        <v>211</v>
      </c>
      <c r="D126" s="27" t="s">
        <v>212</v>
      </c>
      <c r="E126" s="23" t="s">
        <v>213</v>
      </c>
      <c r="H126" s="28"/>
    </row>
    <row r="127" spans="2:8" ht="15" customHeight="1" x14ac:dyDescent="0.2">
      <c r="B127" s="24">
        <v>49828</v>
      </c>
      <c r="C127" s="27" t="s">
        <v>214</v>
      </c>
      <c r="D127" s="27" t="s">
        <v>215</v>
      </c>
      <c r="E127" s="23" t="s">
        <v>216</v>
      </c>
      <c r="H127" s="28"/>
    </row>
    <row r="128" spans="2:8" ht="15" customHeight="1" x14ac:dyDescent="0.2">
      <c r="B128" s="24">
        <v>49829</v>
      </c>
      <c r="C128" s="27" t="s">
        <v>217</v>
      </c>
      <c r="D128" s="27" t="s">
        <v>218</v>
      </c>
      <c r="E128" s="23" t="s">
        <v>219</v>
      </c>
      <c r="H128" s="28"/>
    </row>
    <row r="129" spans="2:8" ht="15" customHeight="1" x14ac:dyDescent="0.2">
      <c r="B129" s="24">
        <v>49830</v>
      </c>
      <c r="C129" s="27" t="s">
        <v>220</v>
      </c>
      <c r="D129" s="27" t="s">
        <v>221</v>
      </c>
      <c r="E129" s="23" t="s">
        <v>222</v>
      </c>
      <c r="H129" s="28"/>
    </row>
    <row r="130" spans="2:8" ht="15" customHeight="1" x14ac:dyDescent="0.2">
      <c r="B130" s="24">
        <v>49831</v>
      </c>
      <c r="C130" s="27" t="s">
        <v>223</v>
      </c>
      <c r="D130" s="27" t="s">
        <v>224</v>
      </c>
      <c r="E130" s="23" t="s">
        <v>225</v>
      </c>
      <c r="H130" s="28"/>
    </row>
    <row r="131" spans="2:8" ht="15" customHeight="1" x14ac:dyDescent="0.2">
      <c r="B131" s="24">
        <v>49832</v>
      </c>
      <c r="C131" s="27" t="s">
        <v>226</v>
      </c>
      <c r="D131" s="27" t="s">
        <v>227</v>
      </c>
      <c r="E131" s="23" t="s">
        <v>228</v>
      </c>
    </row>
    <row r="132" spans="2:8" ht="15" customHeight="1" x14ac:dyDescent="0.2">
      <c r="B132" s="24">
        <v>49833</v>
      </c>
      <c r="C132" s="27" t="s">
        <v>229</v>
      </c>
      <c r="D132" s="27" t="s">
        <v>230</v>
      </c>
      <c r="E132" s="23" t="s">
        <v>231</v>
      </c>
    </row>
    <row r="133" spans="2:8" ht="15" customHeight="1" x14ac:dyDescent="0.2">
      <c r="B133" s="24">
        <v>49834</v>
      </c>
      <c r="C133" s="27" t="s">
        <v>232</v>
      </c>
      <c r="D133" s="27" t="s">
        <v>233</v>
      </c>
      <c r="E133" s="23" t="s">
        <v>234</v>
      </c>
    </row>
    <row r="134" spans="2:8" ht="15" customHeight="1" x14ac:dyDescent="0.2">
      <c r="B134" s="24">
        <v>49835</v>
      </c>
      <c r="C134" s="27" t="s">
        <v>235</v>
      </c>
      <c r="D134" s="27" t="s">
        <v>236</v>
      </c>
      <c r="E134" s="23" t="s">
        <v>237</v>
      </c>
    </row>
    <row r="135" spans="2:8" ht="15" customHeight="1" x14ac:dyDescent="0.2">
      <c r="B135" s="24">
        <v>49836</v>
      </c>
      <c r="C135" s="27" t="s">
        <v>238</v>
      </c>
      <c r="D135" s="27" t="s">
        <v>239</v>
      </c>
      <c r="E135" s="23" t="s">
        <v>240</v>
      </c>
    </row>
    <row r="136" spans="2:8" ht="15" customHeight="1" x14ac:dyDescent="0.2">
      <c r="B136" s="24">
        <v>49837</v>
      </c>
      <c r="C136" s="27" t="s">
        <v>241</v>
      </c>
      <c r="D136" s="27"/>
      <c r="E136" s="23" t="s">
        <v>242</v>
      </c>
    </row>
    <row r="137" spans="2:8" ht="15" customHeight="1" x14ac:dyDescent="0.2">
      <c r="B137" s="24">
        <v>49838</v>
      </c>
      <c r="C137" s="27" t="s">
        <v>243</v>
      </c>
      <c r="D137" s="27" t="s">
        <v>244</v>
      </c>
      <c r="E137" s="23" t="s">
        <v>245</v>
      </c>
    </row>
    <row r="138" spans="2:8" ht="15" customHeight="1" x14ac:dyDescent="0.2">
      <c r="B138" s="24">
        <v>49839</v>
      </c>
      <c r="C138" s="27" t="s">
        <v>246</v>
      </c>
      <c r="D138" s="27" t="s">
        <v>247</v>
      </c>
      <c r="E138" s="23" t="s">
        <v>248</v>
      </c>
    </row>
    <row r="139" spans="2:8" ht="15" customHeight="1" x14ac:dyDescent="0.2">
      <c r="B139" s="24">
        <v>49840</v>
      </c>
      <c r="C139" s="27" t="s">
        <v>249</v>
      </c>
      <c r="D139" s="27" t="s">
        <v>37</v>
      </c>
      <c r="E139" s="23" t="s">
        <v>250</v>
      </c>
    </row>
    <row r="140" spans="2:8" ht="15" customHeight="1" x14ac:dyDescent="0.2">
      <c r="B140" s="24">
        <v>49841</v>
      </c>
      <c r="C140" s="27" t="s">
        <v>251</v>
      </c>
      <c r="D140" s="27" t="s">
        <v>252</v>
      </c>
      <c r="E140" s="23" t="s">
        <v>253</v>
      </c>
    </row>
    <row r="141" spans="2:8" ht="15" customHeight="1" x14ac:dyDescent="0.2">
      <c r="B141" s="24">
        <v>49842</v>
      </c>
      <c r="C141" s="27" t="s">
        <v>254</v>
      </c>
      <c r="D141" s="27" t="s">
        <v>255</v>
      </c>
      <c r="E141" s="23" t="s">
        <v>256</v>
      </c>
    </row>
    <row r="142" spans="2:8" ht="15" customHeight="1" x14ac:dyDescent="0.2">
      <c r="B142" s="24">
        <v>49843</v>
      </c>
      <c r="C142" s="27" t="s">
        <v>257</v>
      </c>
      <c r="D142" s="27" t="s">
        <v>258</v>
      </c>
      <c r="E142" s="23" t="s">
        <v>259</v>
      </c>
    </row>
    <row r="143" spans="2:8" ht="15" customHeight="1" x14ac:dyDescent="0.2">
      <c r="B143" s="24">
        <v>49844</v>
      </c>
      <c r="C143" s="27" t="s">
        <v>260</v>
      </c>
      <c r="D143" s="27" t="s">
        <v>261</v>
      </c>
      <c r="E143" s="23" t="s">
        <v>262</v>
      </c>
    </row>
    <row r="144" spans="2:8" ht="15" customHeight="1" x14ac:dyDescent="0.2">
      <c r="B144" s="24">
        <v>49845</v>
      </c>
      <c r="C144" s="27" t="s">
        <v>263</v>
      </c>
      <c r="D144" s="27" t="s">
        <v>264</v>
      </c>
      <c r="E144" s="23" t="s">
        <v>265</v>
      </c>
    </row>
    <row r="145" spans="2:5" ht="15" customHeight="1" x14ac:dyDescent="0.2">
      <c r="B145" s="24">
        <v>49846</v>
      </c>
      <c r="C145" s="27" t="s">
        <v>266</v>
      </c>
      <c r="D145" s="27" t="s">
        <v>267</v>
      </c>
      <c r="E145" s="23" t="s">
        <v>268</v>
      </c>
    </row>
    <row r="146" spans="2:5" ht="15" customHeight="1" x14ac:dyDescent="0.2">
      <c r="B146" s="24">
        <v>49847</v>
      </c>
      <c r="C146" s="27" t="s">
        <v>269</v>
      </c>
      <c r="D146" s="27" t="s">
        <v>270</v>
      </c>
      <c r="E146" s="23" t="s">
        <v>271</v>
      </c>
    </row>
    <row r="147" spans="2:5" ht="15" customHeight="1" x14ac:dyDescent="0.2">
      <c r="B147" s="24">
        <v>49848</v>
      </c>
      <c r="C147" s="27" t="s">
        <v>272</v>
      </c>
      <c r="D147" s="27" t="s">
        <v>273</v>
      </c>
      <c r="E147" s="23" t="s">
        <v>274</v>
      </c>
    </row>
    <row r="148" spans="2:5" ht="15" customHeight="1" x14ac:dyDescent="0.2">
      <c r="B148" s="24">
        <v>49849</v>
      </c>
      <c r="C148" s="27" t="s">
        <v>275</v>
      </c>
      <c r="D148" s="27" t="s">
        <v>276</v>
      </c>
      <c r="E148" s="23" t="s">
        <v>277</v>
      </c>
    </row>
    <row r="149" spans="2:5" ht="15" customHeight="1" x14ac:dyDescent="0.2">
      <c r="B149" s="24">
        <v>49850</v>
      </c>
      <c r="C149" s="27" t="s">
        <v>278</v>
      </c>
      <c r="D149" s="27" t="s">
        <v>279</v>
      </c>
      <c r="E149" s="23" t="s">
        <v>280</v>
      </c>
    </row>
    <row r="150" spans="2:5" ht="15" customHeight="1" x14ac:dyDescent="0.2">
      <c r="B150" s="24">
        <v>49851</v>
      </c>
      <c r="C150" s="27" t="s">
        <v>281</v>
      </c>
      <c r="D150" s="27" t="s">
        <v>282</v>
      </c>
      <c r="E150" s="23" t="s">
        <v>283</v>
      </c>
    </row>
    <row r="151" spans="2:5" ht="15" customHeight="1" x14ac:dyDescent="0.2">
      <c r="B151" s="24">
        <v>49852</v>
      </c>
      <c r="C151" s="27" t="s">
        <v>284</v>
      </c>
      <c r="D151" s="27" t="s">
        <v>285</v>
      </c>
      <c r="E151" s="23" t="s">
        <v>286</v>
      </c>
    </row>
    <row r="152" spans="2:5" ht="15" customHeight="1" x14ac:dyDescent="0.2">
      <c r="B152" s="24">
        <v>49853</v>
      </c>
      <c r="C152" s="27" t="s">
        <v>287</v>
      </c>
      <c r="D152" s="27" t="s">
        <v>288</v>
      </c>
      <c r="E152" s="23" t="s">
        <v>289</v>
      </c>
    </row>
    <row r="153" spans="2:5" ht="15" customHeight="1" x14ac:dyDescent="0.2">
      <c r="B153" s="24">
        <v>49854</v>
      </c>
      <c r="C153" s="27" t="s">
        <v>290</v>
      </c>
      <c r="D153" s="27" t="s">
        <v>291</v>
      </c>
      <c r="E153" s="23" t="s">
        <v>292</v>
      </c>
    </row>
    <row r="154" spans="2:5" ht="15" customHeight="1" x14ac:dyDescent="0.2">
      <c r="B154" s="24">
        <v>49855</v>
      </c>
      <c r="C154" s="27" t="s">
        <v>293</v>
      </c>
      <c r="D154" s="27" t="s">
        <v>294</v>
      </c>
      <c r="E154" s="23" t="s">
        <v>295</v>
      </c>
    </row>
    <row r="155" spans="2:5" ht="15" customHeight="1" x14ac:dyDescent="0.2">
      <c r="B155" s="24">
        <v>50048</v>
      </c>
      <c r="C155" s="27" t="s">
        <v>296</v>
      </c>
      <c r="D155" s="27" t="s">
        <v>297</v>
      </c>
      <c r="E155" s="23" t="s">
        <v>298</v>
      </c>
    </row>
    <row r="156" spans="2:5" ht="15" customHeight="1" x14ac:dyDescent="0.2">
      <c r="B156" s="24">
        <v>50049</v>
      </c>
      <c r="C156" s="27" t="s">
        <v>299</v>
      </c>
      <c r="D156" s="27" t="s">
        <v>300</v>
      </c>
      <c r="E156" s="23" t="s">
        <v>301</v>
      </c>
    </row>
    <row r="157" spans="2:5" ht="15" customHeight="1" x14ac:dyDescent="0.2">
      <c r="B157" s="24">
        <v>50050</v>
      </c>
      <c r="C157" s="27" t="s">
        <v>302</v>
      </c>
      <c r="D157" s="27" t="s">
        <v>303</v>
      </c>
      <c r="E157" s="23" t="s">
        <v>304</v>
      </c>
    </row>
    <row r="158" spans="2:5" ht="15" customHeight="1" x14ac:dyDescent="0.2">
      <c r="B158" s="24">
        <v>50051</v>
      </c>
      <c r="C158" s="27" t="s">
        <v>305</v>
      </c>
      <c r="D158" s="27" t="s">
        <v>306</v>
      </c>
      <c r="E158" s="23" t="s">
        <v>307</v>
      </c>
    </row>
    <row r="159" spans="2:5" ht="15" customHeight="1" x14ac:dyDescent="0.2">
      <c r="B159" s="24">
        <v>50052</v>
      </c>
      <c r="C159" s="27" t="s">
        <v>308</v>
      </c>
      <c r="D159" s="27" t="s">
        <v>309</v>
      </c>
      <c r="E159" s="23" t="s">
        <v>310</v>
      </c>
    </row>
    <row r="160" spans="2:5" ht="15" customHeight="1" x14ac:dyDescent="0.2">
      <c r="B160" s="24">
        <v>50053</v>
      </c>
      <c r="C160" s="27" t="s">
        <v>311</v>
      </c>
      <c r="D160" s="27" t="s">
        <v>312</v>
      </c>
      <c r="E160" s="23" t="s">
        <v>313</v>
      </c>
    </row>
    <row r="161" spans="2:5" ht="15" customHeight="1" x14ac:dyDescent="0.2">
      <c r="B161" s="24">
        <v>50054</v>
      </c>
      <c r="C161" s="27" t="s">
        <v>314</v>
      </c>
      <c r="D161" s="27" t="s">
        <v>315</v>
      </c>
      <c r="E161" s="23" t="s">
        <v>316</v>
      </c>
    </row>
    <row r="162" spans="2:5" ht="15" customHeight="1" x14ac:dyDescent="0.2">
      <c r="B162" s="24">
        <v>50055</v>
      </c>
      <c r="C162" s="27" t="s">
        <v>317</v>
      </c>
      <c r="D162" s="27" t="s">
        <v>318</v>
      </c>
      <c r="E162" s="23" t="s">
        <v>319</v>
      </c>
    </row>
    <row r="163" spans="2:5" ht="15" customHeight="1" x14ac:dyDescent="0.2">
      <c r="B163" s="24">
        <v>50056</v>
      </c>
      <c r="C163" s="27" t="s">
        <v>320</v>
      </c>
      <c r="D163" s="27" t="s">
        <v>321</v>
      </c>
      <c r="E163" s="23" t="s">
        <v>322</v>
      </c>
    </row>
    <row r="164" spans="2:5" ht="15" customHeight="1" x14ac:dyDescent="0.2">
      <c r="B164" s="24">
        <v>50057</v>
      </c>
      <c r="C164" s="27" t="s">
        <v>323</v>
      </c>
      <c r="D164" s="27" t="s">
        <v>324</v>
      </c>
      <c r="E164" s="23" t="s">
        <v>325</v>
      </c>
    </row>
    <row r="165" spans="2:5" ht="15" customHeight="1" x14ac:dyDescent="0.2">
      <c r="B165" s="24">
        <v>50058</v>
      </c>
      <c r="C165" s="27" t="s">
        <v>326</v>
      </c>
      <c r="D165" s="27" t="s">
        <v>327</v>
      </c>
      <c r="E165" s="23" t="s">
        <v>328</v>
      </c>
    </row>
    <row r="166" spans="2:5" ht="15" customHeight="1" x14ac:dyDescent="0.2">
      <c r="B166" s="24">
        <v>50059</v>
      </c>
      <c r="C166" s="27" t="s">
        <v>329</v>
      </c>
      <c r="D166" s="27" t="s">
        <v>330</v>
      </c>
      <c r="E166" s="23" t="s">
        <v>331</v>
      </c>
    </row>
    <row r="167" spans="2:5" ht="15" customHeight="1" x14ac:dyDescent="0.2">
      <c r="B167" s="24">
        <v>50060</v>
      </c>
      <c r="C167" s="27" t="s">
        <v>332</v>
      </c>
      <c r="D167" s="27" t="s">
        <v>333</v>
      </c>
      <c r="E167" s="23" t="s">
        <v>334</v>
      </c>
    </row>
    <row r="168" spans="2:5" ht="15" customHeight="1" x14ac:dyDescent="0.2">
      <c r="B168" s="24">
        <v>50061</v>
      </c>
      <c r="C168" s="27" t="s">
        <v>335</v>
      </c>
      <c r="D168" s="27" t="s">
        <v>336</v>
      </c>
      <c r="E168" s="23" t="s">
        <v>337</v>
      </c>
    </row>
    <row r="169" spans="2:5" ht="15" customHeight="1" x14ac:dyDescent="0.2">
      <c r="B169" s="24">
        <v>50062</v>
      </c>
      <c r="C169" s="27" t="s">
        <v>338</v>
      </c>
      <c r="D169" s="27" t="s">
        <v>339</v>
      </c>
      <c r="E169" s="23" t="s">
        <v>340</v>
      </c>
    </row>
    <row r="170" spans="2:5" ht="15" customHeight="1" x14ac:dyDescent="0.2">
      <c r="B170" s="24">
        <v>50063</v>
      </c>
      <c r="C170" s="27" t="s">
        <v>341</v>
      </c>
      <c r="D170" s="27" t="s">
        <v>342</v>
      </c>
      <c r="E170" s="23" t="s">
        <v>343</v>
      </c>
    </row>
    <row r="171" spans="2:5" ht="15" customHeight="1" x14ac:dyDescent="0.2">
      <c r="B171" s="24">
        <v>50064</v>
      </c>
      <c r="C171" s="27" t="s">
        <v>344</v>
      </c>
      <c r="D171" s="27" t="s">
        <v>345</v>
      </c>
      <c r="E171" s="23" t="s">
        <v>346</v>
      </c>
    </row>
    <row r="172" spans="2:5" ht="15" customHeight="1" x14ac:dyDescent="0.2">
      <c r="B172" s="24">
        <v>50065</v>
      </c>
      <c r="C172" s="27" t="s">
        <v>347</v>
      </c>
      <c r="D172" s="27" t="s">
        <v>348</v>
      </c>
      <c r="E172" s="23" t="s">
        <v>349</v>
      </c>
    </row>
    <row r="173" spans="2:5" ht="15" customHeight="1" x14ac:dyDescent="0.2">
      <c r="B173" s="24">
        <v>50066</v>
      </c>
      <c r="C173" s="27" t="s">
        <v>350</v>
      </c>
      <c r="D173" s="27" t="s">
        <v>351</v>
      </c>
      <c r="E173" s="23" t="s">
        <v>352</v>
      </c>
    </row>
    <row r="174" spans="2:5" ht="15" customHeight="1" x14ac:dyDescent="0.2">
      <c r="B174" s="24">
        <v>50067</v>
      </c>
      <c r="C174" s="27" t="s">
        <v>353</v>
      </c>
      <c r="D174" s="27" t="s">
        <v>354</v>
      </c>
      <c r="E174" s="23" t="s">
        <v>355</v>
      </c>
    </row>
    <row r="175" spans="2:5" ht="15" customHeight="1" x14ac:dyDescent="0.2">
      <c r="B175" s="24">
        <v>50068</v>
      </c>
      <c r="C175" s="27" t="s">
        <v>356</v>
      </c>
      <c r="D175" s="27" t="s">
        <v>357</v>
      </c>
      <c r="E175" s="23" t="s">
        <v>358</v>
      </c>
    </row>
    <row r="176" spans="2:5" ht="15" customHeight="1" x14ac:dyDescent="0.2">
      <c r="B176" s="24">
        <v>50069</v>
      </c>
      <c r="C176" s="27" t="s">
        <v>359</v>
      </c>
      <c r="D176" s="27" t="s">
        <v>360</v>
      </c>
      <c r="E176" s="23" t="s">
        <v>361</v>
      </c>
    </row>
    <row r="177" spans="2:5" ht="15" customHeight="1" x14ac:dyDescent="0.2">
      <c r="B177" s="24">
        <v>50070</v>
      </c>
      <c r="C177" s="27" t="s">
        <v>362</v>
      </c>
      <c r="D177" s="27" t="s">
        <v>363</v>
      </c>
      <c r="E177" s="23" t="s">
        <v>364</v>
      </c>
    </row>
    <row r="178" spans="2:5" ht="15" customHeight="1" x14ac:dyDescent="0.2">
      <c r="B178" s="24">
        <v>50071</v>
      </c>
      <c r="C178" s="27" t="s">
        <v>365</v>
      </c>
      <c r="D178" s="27" t="s">
        <v>366</v>
      </c>
      <c r="E178" s="23" t="s">
        <v>367</v>
      </c>
    </row>
    <row r="179" spans="2:5" ht="15" customHeight="1" x14ac:dyDescent="0.2">
      <c r="B179" s="24">
        <v>50072</v>
      </c>
      <c r="C179" s="27" t="s">
        <v>368</v>
      </c>
      <c r="D179" s="27" t="s">
        <v>369</v>
      </c>
      <c r="E179" s="23" t="s">
        <v>370</v>
      </c>
    </row>
    <row r="180" spans="2:5" ht="15" customHeight="1" x14ac:dyDescent="0.2">
      <c r="B180" s="24">
        <v>50073</v>
      </c>
      <c r="C180" s="27" t="s">
        <v>371</v>
      </c>
      <c r="D180" s="27" t="s">
        <v>372</v>
      </c>
      <c r="E180" s="23" t="s">
        <v>373</v>
      </c>
    </row>
    <row r="181" spans="2:5" ht="15" customHeight="1" x14ac:dyDescent="0.2">
      <c r="B181" s="24">
        <v>50074</v>
      </c>
      <c r="C181" s="27" t="s">
        <v>374</v>
      </c>
      <c r="D181" s="27" t="s">
        <v>375</v>
      </c>
      <c r="E181" s="23" t="s">
        <v>376</v>
      </c>
    </row>
    <row r="182" spans="2:5" ht="15" customHeight="1" x14ac:dyDescent="0.2">
      <c r="B182" s="24">
        <v>50075</v>
      </c>
      <c r="C182" s="27" t="s">
        <v>377</v>
      </c>
      <c r="D182" s="27" t="s">
        <v>378</v>
      </c>
      <c r="E182" s="23" t="s">
        <v>379</v>
      </c>
    </row>
    <row r="183" spans="2:5" ht="15" customHeight="1" x14ac:dyDescent="0.2">
      <c r="B183" s="24">
        <v>50076</v>
      </c>
      <c r="C183" s="27" t="s">
        <v>380</v>
      </c>
      <c r="D183" s="27" t="s">
        <v>381</v>
      </c>
      <c r="E183" s="23" t="s">
        <v>382</v>
      </c>
    </row>
    <row r="184" spans="2:5" ht="15" customHeight="1" x14ac:dyDescent="0.2">
      <c r="B184" s="24">
        <v>50077</v>
      </c>
      <c r="C184" s="27" t="s">
        <v>383</v>
      </c>
      <c r="D184" s="27" t="s">
        <v>384</v>
      </c>
      <c r="E184" s="23" t="s">
        <v>385</v>
      </c>
    </row>
    <row r="185" spans="2:5" ht="15" customHeight="1" x14ac:dyDescent="0.2">
      <c r="B185" s="24">
        <v>50078</v>
      </c>
      <c r="C185" s="27" t="s">
        <v>386</v>
      </c>
      <c r="D185" s="27" t="s">
        <v>387</v>
      </c>
      <c r="E185" s="23" t="s">
        <v>388</v>
      </c>
    </row>
    <row r="186" spans="2:5" ht="15" customHeight="1" x14ac:dyDescent="0.2">
      <c r="B186" s="24">
        <v>50079</v>
      </c>
      <c r="C186" s="27" t="s">
        <v>389</v>
      </c>
      <c r="D186" s="27" t="s">
        <v>390</v>
      </c>
      <c r="E186" s="23" t="s">
        <v>391</v>
      </c>
    </row>
    <row r="187" spans="2:5" ht="15" customHeight="1" x14ac:dyDescent="0.2">
      <c r="B187" s="24">
        <v>50080</v>
      </c>
      <c r="C187" s="27" t="s">
        <v>392</v>
      </c>
      <c r="D187" s="27" t="s">
        <v>393</v>
      </c>
      <c r="E187" s="23" t="s">
        <v>394</v>
      </c>
    </row>
    <row r="188" spans="2:5" ht="15" customHeight="1" x14ac:dyDescent="0.2">
      <c r="B188" s="24">
        <v>50081</v>
      </c>
      <c r="C188" s="27" t="s">
        <v>395</v>
      </c>
      <c r="D188" s="27" t="s">
        <v>396</v>
      </c>
      <c r="E188" s="23" t="s">
        <v>397</v>
      </c>
    </row>
    <row r="189" spans="2:5" ht="15" customHeight="1" x14ac:dyDescent="0.2">
      <c r="B189" s="24">
        <v>50082</v>
      </c>
      <c r="C189" s="27" t="s">
        <v>398</v>
      </c>
      <c r="D189" s="27" t="s">
        <v>399</v>
      </c>
      <c r="E189" s="23" t="s">
        <v>400</v>
      </c>
    </row>
    <row r="190" spans="2:5" ht="15" customHeight="1" x14ac:dyDescent="0.2">
      <c r="B190" s="24">
        <v>50083</v>
      </c>
      <c r="C190" s="27" t="s">
        <v>401</v>
      </c>
      <c r="D190" s="27" t="s">
        <v>402</v>
      </c>
      <c r="E190" s="23" t="s">
        <v>403</v>
      </c>
    </row>
    <row r="191" spans="2:5" ht="15" customHeight="1" x14ac:dyDescent="0.2">
      <c r="B191" s="24">
        <v>50084</v>
      </c>
      <c r="C191" s="27" t="s">
        <v>404</v>
      </c>
      <c r="D191" s="27" t="s">
        <v>405</v>
      </c>
      <c r="E191" s="23" t="s">
        <v>406</v>
      </c>
    </row>
    <row r="192" spans="2:5" ht="15" customHeight="1" x14ac:dyDescent="0.2">
      <c r="B192" s="24">
        <v>50085</v>
      </c>
      <c r="C192" s="27" t="s">
        <v>407</v>
      </c>
      <c r="D192" s="27" t="s">
        <v>408</v>
      </c>
      <c r="E192" s="23" t="s">
        <v>409</v>
      </c>
    </row>
    <row r="193" spans="2:5" ht="15" customHeight="1" x14ac:dyDescent="0.2">
      <c r="B193" s="24">
        <v>50086</v>
      </c>
      <c r="C193" s="27" t="s">
        <v>410</v>
      </c>
      <c r="D193" s="27" t="s">
        <v>411</v>
      </c>
      <c r="E193" s="23" t="s">
        <v>412</v>
      </c>
    </row>
    <row r="194" spans="2:5" ht="15" customHeight="1" x14ac:dyDescent="0.2">
      <c r="B194" s="24">
        <v>50087</v>
      </c>
      <c r="C194" s="27" t="s">
        <v>413</v>
      </c>
      <c r="D194" s="27" t="s">
        <v>414</v>
      </c>
      <c r="E194" s="23" t="s">
        <v>415</v>
      </c>
    </row>
    <row r="195" spans="2:5" ht="15" customHeight="1" x14ac:dyDescent="0.2">
      <c r="B195" s="24">
        <v>50088</v>
      </c>
      <c r="C195" s="27" t="s">
        <v>416</v>
      </c>
      <c r="D195" s="27" t="s">
        <v>417</v>
      </c>
      <c r="E195" s="23" t="s">
        <v>418</v>
      </c>
    </row>
    <row r="196" spans="2:5" ht="15" customHeight="1" x14ac:dyDescent="0.2">
      <c r="B196" s="24">
        <v>50089</v>
      </c>
      <c r="C196" s="27" t="s">
        <v>419</v>
      </c>
      <c r="D196" s="27" t="s">
        <v>420</v>
      </c>
      <c r="E196" s="23" t="s">
        <v>421</v>
      </c>
    </row>
    <row r="197" spans="2:5" ht="15" customHeight="1" x14ac:dyDescent="0.2">
      <c r="B197" s="24">
        <v>50090</v>
      </c>
      <c r="C197" s="27" t="s">
        <v>422</v>
      </c>
      <c r="D197" s="27" t="s">
        <v>423</v>
      </c>
      <c r="E197" s="23" t="s">
        <v>424</v>
      </c>
    </row>
    <row r="198" spans="2:5" ht="15" customHeight="1" x14ac:dyDescent="0.2">
      <c r="B198" s="24">
        <v>50091</v>
      </c>
      <c r="C198" s="27" t="s">
        <v>425</v>
      </c>
      <c r="D198" s="27" t="s">
        <v>426</v>
      </c>
      <c r="E198" s="23" t="s">
        <v>427</v>
      </c>
    </row>
    <row r="199" spans="2:5" ht="15" customHeight="1" x14ac:dyDescent="0.2">
      <c r="B199" s="24">
        <v>50092</v>
      </c>
      <c r="C199" s="27" t="s">
        <v>428</v>
      </c>
      <c r="D199" s="27" t="s">
        <v>429</v>
      </c>
      <c r="E199" s="23" t="s">
        <v>430</v>
      </c>
    </row>
    <row r="200" spans="2:5" ht="15" customHeight="1" x14ac:dyDescent="0.2">
      <c r="B200" s="24">
        <v>50093</v>
      </c>
      <c r="C200" s="27" t="s">
        <v>431</v>
      </c>
      <c r="D200" s="27" t="s">
        <v>432</v>
      </c>
      <c r="E200" s="23" t="s">
        <v>433</v>
      </c>
    </row>
    <row r="201" spans="2:5" ht="15" customHeight="1" x14ac:dyDescent="0.2">
      <c r="B201" s="24">
        <v>50094</v>
      </c>
      <c r="C201" s="27" t="s">
        <v>434</v>
      </c>
      <c r="D201" s="27" t="s">
        <v>435</v>
      </c>
      <c r="E201" s="23" t="s">
        <v>436</v>
      </c>
    </row>
    <row r="202" spans="2:5" ht="15" customHeight="1" x14ac:dyDescent="0.2">
      <c r="B202" s="24">
        <v>50095</v>
      </c>
      <c r="C202" s="27" t="s">
        <v>437</v>
      </c>
      <c r="D202" s="27" t="s">
        <v>438</v>
      </c>
      <c r="E202" s="23" t="s">
        <v>439</v>
      </c>
    </row>
    <row r="203" spans="2:5" ht="15" customHeight="1" x14ac:dyDescent="0.2">
      <c r="B203" s="24">
        <v>50096</v>
      </c>
      <c r="C203" s="27" t="s">
        <v>440</v>
      </c>
      <c r="D203" s="27" t="s">
        <v>441</v>
      </c>
      <c r="E203" s="23" t="s">
        <v>442</v>
      </c>
    </row>
    <row r="204" spans="2:5" ht="15" customHeight="1" x14ac:dyDescent="0.2">
      <c r="B204" s="24">
        <v>50097</v>
      </c>
      <c r="C204" s="27" t="s">
        <v>443</v>
      </c>
      <c r="D204" s="27" t="s">
        <v>444</v>
      </c>
      <c r="E204" s="23" t="s">
        <v>445</v>
      </c>
    </row>
    <row r="205" spans="2:5" ht="15" customHeight="1" x14ac:dyDescent="0.2">
      <c r="B205" s="24">
        <v>50098</v>
      </c>
      <c r="C205" s="27" t="s">
        <v>446</v>
      </c>
      <c r="D205" s="27" t="s">
        <v>447</v>
      </c>
      <c r="E205" s="23" t="s">
        <v>448</v>
      </c>
    </row>
    <row r="206" spans="2:5" ht="15" customHeight="1" x14ac:dyDescent="0.2">
      <c r="B206" s="24">
        <v>50099</v>
      </c>
      <c r="C206" s="27" t="s">
        <v>449</v>
      </c>
      <c r="D206" s="27" t="s">
        <v>450</v>
      </c>
      <c r="E206" s="23" t="s">
        <v>451</v>
      </c>
    </row>
    <row r="207" spans="2:5" ht="15" customHeight="1" x14ac:dyDescent="0.2">
      <c r="B207" s="24">
        <v>50100</v>
      </c>
      <c r="C207" s="27" t="s">
        <v>452</v>
      </c>
      <c r="D207" s="27" t="s">
        <v>453</v>
      </c>
      <c r="E207" s="23" t="s">
        <v>454</v>
      </c>
    </row>
    <row r="208" spans="2:5" ht="15" customHeight="1" x14ac:dyDescent="0.2">
      <c r="B208" s="24">
        <v>50101</v>
      </c>
      <c r="C208" s="27" t="s">
        <v>455</v>
      </c>
      <c r="D208" s="27" t="s">
        <v>456</v>
      </c>
      <c r="E208" s="23" t="s">
        <v>457</v>
      </c>
    </row>
    <row r="209" spans="1:8" ht="15" customHeight="1" x14ac:dyDescent="0.2">
      <c r="B209" s="24">
        <v>50102</v>
      </c>
      <c r="C209" s="27" t="s">
        <v>458</v>
      </c>
      <c r="D209" s="27" t="s">
        <v>459</v>
      </c>
      <c r="E209" s="23" t="s">
        <v>460</v>
      </c>
    </row>
    <row r="210" spans="1:8" ht="15" customHeight="1" x14ac:dyDescent="0.2">
      <c r="B210" s="24">
        <v>50103</v>
      </c>
      <c r="C210" s="27" t="s">
        <v>461</v>
      </c>
      <c r="D210" s="27" t="s">
        <v>462</v>
      </c>
      <c r="E210" s="23" t="s">
        <v>463</v>
      </c>
    </row>
    <row r="211" spans="1:8" ht="15" customHeight="1" x14ac:dyDescent="0.2">
      <c r="B211" s="24">
        <v>50104</v>
      </c>
      <c r="C211" s="27" t="s">
        <v>464</v>
      </c>
      <c r="D211" s="27" t="s">
        <v>465</v>
      </c>
      <c r="E211" s="23" t="s">
        <v>466</v>
      </c>
    </row>
    <row r="212" spans="1:8" ht="15" customHeight="1" x14ac:dyDescent="0.2">
      <c r="B212" s="24">
        <v>50105</v>
      </c>
      <c r="C212" s="27" t="s">
        <v>467</v>
      </c>
      <c r="D212" s="27" t="s">
        <v>468</v>
      </c>
      <c r="E212" s="23" t="s">
        <v>469</v>
      </c>
    </row>
    <row r="213" spans="1:8" ht="15" customHeight="1" x14ac:dyDescent="0.2">
      <c r="B213" s="24">
        <v>50106</v>
      </c>
      <c r="C213" s="27" t="s">
        <v>470</v>
      </c>
      <c r="D213" s="27" t="s">
        <v>471</v>
      </c>
      <c r="E213" s="23" t="s">
        <v>472</v>
      </c>
    </row>
    <row r="214" spans="1:8" ht="15" customHeight="1" x14ac:dyDescent="0.2">
      <c r="B214" s="24">
        <v>50107</v>
      </c>
      <c r="C214" s="27" t="s">
        <v>473</v>
      </c>
      <c r="D214" s="27" t="s">
        <v>474</v>
      </c>
      <c r="E214" s="23" t="s">
        <v>475</v>
      </c>
    </row>
    <row r="215" spans="1:8" ht="15" customHeight="1" x14ac:dyDescent="0.2">
      <c r="B215" s="24">
        <v>50108</v>
      </c>
      <c r="C215" s="27" t="s">
        <v>476</v>
      </c>
      <c r="D215" s="27" t="s">
        <v>477</v>
      </c>
      <c r="E215" s="23" t="s">
        <v>478</v>
      </c>
    </row>
    <row r="216" spans="1:8" ht="15" customHeight="1" x14ac:dyDescent="0.2">
      <c r="B216" s="24">
        <v>50109</v>
      </c>
      <c r="C216" s="27" t="s">
        <v>479</v>
      </c>
      <c r="D216" s="27" t="s">
        <v>480</v>
      </c>
      <c r="E216" s="23" t="s">
        <v>481</v>
      </c>
    </row>
    <row r="217" spans="1:8" ht="15" customHeight="1" x14ac:dyDescent="0.2">
      <c r="B217" s="24">
        <v>50110</v>
      </c>
      <c r="C217" s="27" t="s">
        <v>482</v>
      </c>
      <c r="D217" s="27" t="s">
        <v>483</v>
      </c>
      <c r="E217" s="23" t="s">
        <v>484</v>
      </c>
    </row>
    <row r="218" spans="1:8" ht="15" customHeight="1" thickBot="1" x14ac:dyDescent="0.25">
      <c r="B218" s="24">
        <v>50111</v>
      </c>
      <c r="C218" s="27" t="s">
        <v>485</v>
      </c>
      <c r="D218" s="27" t="s">
        <v>486</v>
      </c>
      <c r="E218" s="23" t="s">
        <v>487</v>
      </c>
    </row>
    <row r="219" spans="1:8" ht="43.5" customHeight="1" thickTop="1" thickBot="1" x14ac:dyDescent="0.25">
      <c r="A219" s="77" t="s">
        <v>575</v>
      </c>
      <c r="B219" s="78"/>
      <c r="C219" s="78"/>
      <c r="D219" s="78"/>
      <c r="E219" s="78"/>
      <c r="F219" s="79"/>
      <c r="H219" s="28"/>
    </row>
    <row r="220" spans="1:8" ht="15" customHeight="1" thickTop="1" x14ac:dyDescent="0.2">
      <c r="B220" s="24"/>
      <c r="C220" s="24"/>
      <c r="D220" s="24"/>
      <c r="E220" s="25"/>
    </row>
    <row r="221" spans="1:8" ht="15" customHeight="1" x14ac:dyDescent="0.2">
      <c r="B221" s="24"/>
      <c r="C221" s="24"/>
      <c r="D221" s="24"/>
      <c r="E221" s="25"/>
    </row>
    <row r="222" spans="1:8" ht="15" customHeight="1" x14ac:dyDescent="0.2">
      <c r="B222" s="24"/>
      <c r="C222" s="24"/>
      <c r="D222" s="24"/>
      <c r="E222" s="25"/>
    </row>
    <row r="223" spans="1:8" ht="15" customHeight="1" x14ac:dyDescent="0.2">
      <c r="B223" s="24"/>
      <c r="C223" s="24"/>
      <c r="D223" s="24"/>
      <c r="E223" s="25"/>
    </row>
    <row r="224" spans="1:8" ht="15" customHeight="1" x14ac:dyDescent="0.2">
      <c r="B224" s="24"/>
      <c r="C224" s="24"/>
      <c r="D224" s="24"/>
      <c r="E224" s="25"/>
    </row>
    <row r="225" spans="2:5" ht="15" customHeight="1" x14ac:dyDescent="0.2">
      <c r="B225" s="24"/>
      <c r="C225" s="24"/>
      <c r="D225" s="24"/>
      <c r="E225" s="25"/>
    </row>
    <row r="226" spans="2:5" ht="15" customHeight="1" x14ac:dyDescent="0.2">
      <c r="B226" s="24"/>
      <c r="C226" s="24"/>
      <c r="D226" s="24"/>
      <c r="E226" s="25"/>
    </row>
    <row r="227" spans="2:5" ht="15" customHeight="1" x14ac:dyDescent="0.2">
      <c r="B227" s="24"/>
      <c r="C227" s="24"/>
      <c r="D227" s="24"/>
      <c r="E227" s="25"/>
    </row>
    <row r="228" spans="2:5" ht="15" customHeight="1" x14ac:dyDescent="0.2">
      <c r="B228" s="24"/>
      <c r="C228" s="24"/>
      <c r="D228" s="24"/>
      <c r="E228" s="25"/>
    </row>
    <row r="229" spans="2:5" ht="15" customHeight="1" x14ac:dyDescent="0.2">
      <c r="B229" s="24"/>
      <c r="C229" s="24"/>
      <c r="D229" s="24"/>
      <c r="E229" s="25"/>
    </row>
    <row r="230" spans="2:5" ht="15" customHeight="1" x14ac:dyDescent="0.2">
      <c r="B230" s="24"/>
      <c r="C230" s="24"/>
      <c r="D230" s="24"/>
      <c r="E230" s="25"/>
    </row>
    <row r="231" spans="2:5" ht="15" customHeight="1" x14ac:dyDescent="0.2">
      <c r="B231" s="24"/>
      <c r="C231" s="24"/>
      <c r="D231" s="24"/>
      <c r="E231" s="25"/>
    </row>
    <row r="232" spans="2:5" ht="15" customHeight="1" x14ac:dyDescent="0.2">
      <c r="B232" s="24"/>
      <c r="C232" s="24"/>
      <c r="D232" s="24"/>
      <c r="E232" s="25"/>
    </row>
    <row r="233" spans="2:5" ht="15" customHeight="1" x14ac:dyDescent="0.2">
      <c r="B233" s="24"/>
      <c r="C233" s="24"/>
      <c r="D233" s="24"/>
      <c r="E233" s="25"/>
    </row>
    <row r="234" spans="2:5" ht="15" customHeight="1" x14ac:dyDescent="0.2">
      <c r="B234" s="24"/>
      <c r="C234" s="24"/>
      <c r="D234" s="24"/>
      <c r="E234" s="25"/>
    </row>
    <row r="235" spans="2:5" ht="15" customHeight="1" x14ac:dyDescent="0.2">
      <c r="B235" s="24"/>
      <c r="C235" s="24"/>
      <c r="D235" s="24"/>
      <c r="E235" s="25"/>
    </row>
    <row r="236" spans="2:5" ht="15" customHeight="1" x14ac:dyDescent="0.2">
      <c r="B236" s="24"/>
      <c r="C236" s="24"/>
      <c r="D236" s="24"/>
      <c r="E236" s="25"/>
    </row>
    <row r="237" spans="2:5" ht="15" customHeight="1" x14ac:dyDescent="0.2">
      <c r="B237" s="24"/>
      <c r="C237" s="24"/>
      <c r="D237" s="24"/>
      <c r="E237" s="25"/>
    </row>
    <row r="238" spans="2:5" ht="15" customHeight="1" x14ac:dyDescent="0.2">
      <c r="B238" s="24"/>
      <c r="C238" s="24"/>
      <c r="D238" s="24"/>
      <c r="E238" s="25"/>
    </row>
    <row r="239" spans="2:5" ht="15" customHeight="1" x14ac:dyDescent="0.2">
      <c r="B239" s="24"/>
      <c r="C239" s="24"/>
      <c r="D239" s="24"/>
      <c r="E239" s="25"/>
    </row>
    <row r="240" spans="2:5" ht="15" customHeight="1" x14ac:dyDescent="0.2">
      <c r="B240" s="24"/>
      <c r="C240" s="24"/>
      <c r="D240" s="24"/>
      <c r="E240" s="25"/>
    </row>
  </sheetData>
  <mergeCells count="2">
    <mergeCell ref="A219:F219"/>
    <mergeCell ref="A97:F97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FAE5-860C-4E0F-AD9D-3B5857BCFA48}">
  <dimension ref="A1:AD76"/>
  <sheetViews>
    <sheetView tabSelected="1" zoomScaleNormal="100" workbookViewId="0">
      <selection activeCell="J82" sqref="J82"/>
    </sheetView>
  </sheetViews>
  <sheetFormatPr defaultRowHeight="12.75" x14ac:dyDescent="0.2"/>
  <cols>
    <col min="2" max="3" width="6.7109375" customWidth="1"/>
    <col min="4" max="4" width="11.140625" customWidth="1"/>
    <col min="5" max="6" width="6.7109375" customWidth="1"/>
    <col min="8" max="9" width="6.7109375" customWidth="1"/>
    <col min="11" max="12" width="6.7109375" customWidth="1"/>
    <col min="14" max="15" width="6.7109375" customWidth="1"/>
  </cols>
  <sheetData>
    <row r="1" spans="1:30" ht="13.5" thickBot="1" x14ac:dyDescent="0.25">
      <c r="A1" s="85" t="s">
        <v>586</v>
      </c>
      <c r="B1" s="85" t="s">
        <v>587</v>
      </c>
      <c r="C1" s="85" t="s">
        <v>588</v>
      </c>
      <c r="D1" s="85" t="s">
        <v>586</v>
      </c>
      <c r="E1" s="85" t="s">
        <v>587</v>
      </c>
      <c r="F1" s="85" t="s">
        <v>588</v>
      </c>
      <c r="G1" s="85" t="s">
        <v>586</v>
      </c>
      <c r="H1" s="85" t="s">
        <v>587</v>
      </c>
      <c r="I1" s="85" t="s">
        <v>588</v>
      </c>
      <c r="J1" s="85" t="s">
        <v>586</v>
      </c>
      <c r="K1" s="85" t="s">
        <v>587</v>
      </c>
      <c r="L1" s="85" t="s">
        <v>588</v>
      </c>
      <c r="M1" s="85" t="s">
        <v>586</v>
      </c>
      <c r="N1" s="85" t="s">
        <v>587</v>
      </c>
      <c r="O1" s="85" t="s">
        <v>588</v>
      </c>
      <c r="P1" s="85" t="s">
        <v>586</v>
      </c>
      <c r="Q1" s="85" t="s">
        <v>587</v>
      </c>
      <c r="R1" s="85" t="s">
        <v>588</v>
      </c>
      <c r="S1" s="85" t="s">
        <v>586</v>
      </c>
      <c r="T1" s="85" t="s">
        <v>587</v>
      </c>
      <c r="U1" s="85" t="s">
        <v>588</v>
      </c>
      <c r="V1" s="85" t="s">
        <v>586</v>
      </c>
      <c r="W1" s="85" t="s">
        <v>587</v>
      </c>
      <c r="X1" s="85" t="s">
        <v>588</v>
      </c>
      <c r="Y1" s="85" t="s">
        <v>586</v>
      </c>
      <c r="Z1" s="85" t="s">
        <v>587</v>
      </c>
      <c r="AA1" s="85" t="s">
        <v>588</v>
      </c>
      <c r="AB1" s="85" t="s">
        <v>586</v>
      </c>
      <c r="AC1" s="85" t="s">
        <v>587</v>
      </c>
      <c r="AD1" s="85" t="s">
        <v>588</v>
      </c>
    </row>
    <row r="2" spans="1:30" x14ac:dyDescent="0.2">
      <c r="A2" s="86">
        <v>1</v>
      </c>
      <c r="B2" s="87">
        <v>0</v>
      </c>
      <c r="C2" s="87">
        <v>1000</v>
      </c>
      <c r="D2" s="86">
        <v>26</v>
      </c>
      <c r="E2" s="87">
        <v>75</v>
      </c>
      <c r="F2" s="87">
        <v>1075</v>
      </c>
      <c r="G2" s="86">
        <v>51</v>
      </c>
      <c r="H2" s="87">
        <v>150</v>
      </c>
      <c r="I2" s="87">
        <v>1150</v>
      </c>
      <c r="J2" s="86">
        <v>76</v>
      </c>
      <c r="K2" s="87">
        <v>225</v>
      </c>
      <c r="L2" s="87">
        <f>K2+1000</f>
        <v>1225</v>
      </c>
      <c r="M2" s="86">
        <f>J74+1</f>
        <v>101</v>
      </c>
      <c r="N2" s="87">
        <v>300</v>
      </c>
      <c r="O2" s="87">
        <f>N2+1000</f>
        <v>1300</v>
      </c>
      <c r="P2" s="86">
        <v>126</v>
      </c>
      <c r="Q2" s="87">
        <v>375</v>
      </c>
      <c r="R2" s="87">
        <f>Q2+1000</f>
        <v>1375</v>
      </c>
      <c r="S2" s="86">
        <v>151</v>
      </c>
      <c r="T2" s="87">
        <v>450</v>
      </c>
      <c r="U2" s="87">
        <f>T2+1000</f>
        <v>1450</v>
      </c>
      <c r="V2" s="86">
        <v>176</v>
      </c>
      <c r="W2" s="87">
        <v>525</v>
      </c>
      <c r="X2" s="87">
        <f>W2+1000</f>
        <v>1525</v>
      </c>
      <c r="Y2" s="86">
        <v>201</v>
      </c>
      <c r="Z2" s="87">
        <v>600</v>
      </c>
      <c r="AA2" s="87">
        <f>Z2+1000</f>
        <v>1600</v>
      </c>
      <c r="AB2" s="86">
        <v>226</v>
      </c>
      <c r="AC2" s="87">
        <v>675</v>
      </c>
      <c r="AD2" s="87">
        <f>AC2+1000</f>
        <v>1675</v>
      </c>
    </row>
    <row r="3" spans="1:30" x14ac:dyDescent="0.2">
      <c r="A3" s="83">
        <v>1</v>
      </c>
      <c r="B3">
        <v>1</v>
      </c>
      <c r="C3">
        <v>1001</v>
      </c>
      <c r="D3" s="83">
        <v>26</v>
      </c>
      <c r="E3">
        <v>76</v>
      </c>
      <c r="F3">
        <v>1076</v>
      </c>
      <c r="G3" s="83">
        <v>51</v>
      </c>
      <c r="H3">
        <v>151</v>
      </c>
      <c r="I3">
        <v>1151</v>
      </c>
      <c r="J3" s="83">
        <v>76</v>
      </c>
      <c r="K3">
        <v>226</v>
      </c>
      <c r="L3">
        <f>K3+1000</f>
        <v>1226</v>
      </c>
      <c r="M3" s="83">
        <f>J75+1</f>
        <v>101</v>
      </c>
      <c r="N3">
        <v>301</v>
      </c>
      <c r="O3">
        <f>N3+1000</f>
        <v>1301</v>
      </c>
      <c r="P3" s="83">
        <v>126</v>
      </c>
      <c r="Q3">
        <v>376</v>
      </c>
      <c r="R3">
        <f>Q3+1000</f>
        <v>1376</v>
      </c>
      <c r="S3" s="83">
        <v>151</v>
      </c>
      <c r="T3">
        <v>451</v>
      </c>
      <c r="U3">
        <f>T3+1000</f>
        <v>1451</v>
      </c>
      <c r="V3" s="83">
        <v>176</v>
      </c>
      <c r="W3">
        <v>526</v>
      </c>
      <c r="X3">
        <f>W3+1000</f>
        <v>1526</v>
      </c>
      <c r="Y3" s="83">
        <v>201</v>
      </c>
      <c r="Z3">
        <v>601</v>
      </c>
      <c r="AA3">
        <f>Z3+1000</f>
        <v>1601</v>
      </c>
      <c r="AB3" s="83">
        <v>226</v>
      </c>
      <c r="AC3">
        <v>676</v>
      </c>
      <c r="AD3">
        <f>AC3+1000</f>
        <v>1676</v>
      </c>
    </row>
    <row r="4" spans="1:30" ht="13.5" thickBot="1" x14ac:dyDescent="0.25">
      <c r="A4" s="84">
        <v>1</v>
      </c>
      <c r="B4">
        <v>2</v>
      </c>
      <c r="C4">
        <v>1002</v>
      </c>
      <c r="D4" s="84">
        <v>26</v>
      </c>
      <c r="E4">
        <v>77</v>
      </c>
      <c r="F4">
        <v>1077</v>
      </c>
      <c r="G4" s="84">
        <v>51</v>
      </c>
      <c r="H4">
        <v>152</v>
      </c>
      <c r="I4">
        <v>1152</v>
      </c>
      <c r="J4" s="84">
        <v>76</v>
      </c>
      <c r="K4">
        <v>227</v>
      </c>
      <c r="L4">
        <f>K4+1000</f>
        <v>1227</v>
      </c>
      <c r="M4" s="84">
        <f>J76+1</f>
        <v>101</v>
      </c>
      <c r="N4">
        <v>302</v>
      </c>
      <c r="O4">
        <f>N4+1000</f>
        <v>1302</v>
      </c>
      <c r="P4" s="84">
        <v>126</v>
      </c>
      <c r="Q4">
        <v>377</v>
      </c>
      <c r="R4">
        <f>Q4+1000</f>
        <v>1377</v>
      </c>
      <c r="S4" s="84">
        <v>151</v>
      </c>
      <c r="T4">
        <v>452</v>
      </c>
      <c r="U4">
        <f>T4+1000</f>
        <v>1452</v>
      </c>
      <c r="V4" s="84">
        <v>176</v>
      </c>
      <c r="W4">
        <v>527</v>
      </c>
      <c r="X4">
        <f>W4+1000</f>
        <v>1527</v>
      </c>
      <c r="Y4" s="84">
        <v>201</v>
      </c>
      <c r="Z4">
        <v>602</v>
      </c>
      <c r="AA4">
        <f>Z4+1000</f>
        <v>1602</v>
      </c>
      <c r="AB4" s="84">
        <v>226</v>
      </c>
      <c r="AC4">
        <v>677</v>
      </c>
      <c r="AD4">
        <f>AC4+1000</f>
        <v>1677</v>
      </c>
    </row>
    <row r="5" spans="1:30" x14ac:dyDescent="0.2">
      <c r="A5" s="86">
        <v>2</v>
      </c>
      <c r="B5" s="87">
        <v>3</v>
      </c>
      <c r="C5" s="87">
        <v>1003</v>
      </c>
      <c r="D5" s="86">
        <v>27</v>
      </c>
      <c r="E5" s="87">
        <v>78</v>
      </c>
      <c r="F5" s="87">
        <v>1078</v>
      </c>
      <c r="G5" s="86">
        <v>52</v>
      </c>
      <c r="H5" s="87">
        <v>153</v>
      </c>
      <c r="I5" s="87">
        <v>1153</v>
      </c>
      <c r="J5" s="86">
        <v>77</v>
      </c>
      <c r="K5" s="87">
        <v>228</v>
      </c>
      <c r="L5" s="87">
        <f t="shared" ref="L5:L68" si="0">K5+1000</f>
        <v>1228</v>
      </c>
      <c r="M5" s="86">
        <f>M2+1</f>
        <v>102</v>
      </c>
      <c r="N5" s="87">
        <v>303</v>
      </c>
      <c r="O5" s="87">
        <f t="shared" ref="O5:O68" si="1">N5+1000</f>
        <v>1303</v>
      </c>
      <c r="P5" s="86">
        <v>127</v>
      </c>
      <c r="Q5" s="87">
        <v>378</v>
      </c>
      <c r="R5" s="87">
        <f t="shared" ref="R5:R68" si="2">Q5+1000</f>
        <v>1378</v>
      </c>
      <c r="S5" s="86">
        <v>152</v>
      </c>
      <c r="T5" s="87">
        <v>453</v>
      </c>
      <c r="U5" s="87">
        <f t="shared" ref="U5:U68" si="3">T5+1000</f>
        <v>1453</v>
      </c>
      <c r="V5" s="86">
        <v>177</v>
      </c>
      <c r="W5" s="87">
        <v>528</v>
      </c>
      <c r="X5" s="87">
        <f t="shared" ref="X5:X68" si="4">W5+1000</f>
        <v>1528</v>
      </c>
      <c r="Y5" s="86">
        <v>202</v>
      </c>
      <c r="Z5" s="87">
        <v>603</v>
      </c>
      <c r="AA5" s="87">
        <f t="shared" ref="AA5:AA68" si="5">Z5+1000</f>
        <v>1603</v>
      </c>
      <c r="AB5" s="86">
        <v>227</v>
      </c>
      <c r="AC5" s="87">
        <v>678</v>
      </c>
      <c r="AD5" s="87">
        <f t="shared" ref="AD5:AD68" si="6">AC5+1000</f>
        <v>1678</v>
      </c>
    </row>
    <row r="6" spans="1:30" x14ac:dyDescent="0.2">
      <c r="A6" s="83">
        <v>2</v>
      </c>
      <c r="B6">
        <v>4</v>
      </c>
      <c r="C6">
        <v>1004</v>
      </c>
      <c r="D6" s="83">
        <v>27</v>
      </c>
      <c r="E6">
        <v>79</v>
      </c>
      <c r="F6">
        <v>1079</v>
      </c>
      <c r="G6" s="83">
        <v>52</v>
      </c>
      <c r="H6">
        <v>154</v>
      </c>
      <c r="I6">
        <v>1154</v>
      </c>
      <c r="J6" s="83">
        <v>77</v>
      </c>
      <c r="K6">
        <v>229</v>
      </c>
      <c r="L6">
        <f t="shared" si="0"/>
        <v>1229</v>
      </c>
      <c r="M6" s="83">
        <f>M3+1</f>
        <v>102</v>
      </c>
      <c r="N6">
        <v>304</v>
      </c>
      <c r="O6">
        <f t="shared" si="1"/>
        <v>1304</v>
      </c>
      <c r="P6" s="83">
        <v>127</v>
      </c>
      <c r="Q6">
        <v>379</v>
      </c>
      <c r="R6">
        <f t="shared" si="2"/>
        <v>1379</v>
      </c>
      <c r="S6" s="83">
        <v>152</v>
      </c>
      <c r="T6">
        <v>454</v>
      </c>
      <c r="U6">
        <f t="shared" si="3"/>
        <v>1454</v>
      </c>
      <c r="V6" s="83">
        <v>177</v>
      </c>
      <c r="W6">
        <v>529</v>
      </c>
      <c r="X6">
        <f t="shared" si="4"/>
        <v>1529</v>
      </c>
      <c r="Y6" s="83">
        <v>202</v>
      </c>
      <c r="Z6">
        <v>604</v>
      </c>
      <c r="AA6">
        <f t="shared" si="5"/>
        <v>1604</v>
      </c>
      <c r="AB6" s="83">
        <v>227</v>
      </c>
      <c r="AC6">
        <v>679</v>
      </c>
      <c r="AD6">
        <f t="shared" si="6"/>
        <v>1679</v>
      </c>
    </row>
    <row r="7" spans="1:30" ht="13.5" thickBot="1" x14ac:dyDescent="0.25">
      <c r="A7" s="83">
        <v>2</v>
      </c>
      <c r="B7">
        <v>5</v>
      </c>
      <c r="C7">
        <v>1005</v>
      </c>
      <c r="D7" s="83">
        <v>27</v>
      </c>
      <c r="E7">
        <v>80</v>
      </c>
      <c r="F7">
        <v>1080</v>
      </c>
      <c r="G7" s="83">
        <v>52</v>
      </c>
      <c r="H7">
        <v>155</v>
      </c>
      <c r="I7">
        <v>1155</v>
      </c>
      <c r="J7" s="83">
        <v>77</v>
      </c>
      <c r="K7">
        <v>230</v>
      </c>
      <c r="L7">
        <f t="shared" si="0"/>
        <v>1230</v>
      </c>
      <c r="M7" s="83">
        <f>M4+1</f>
        <v>102</v>
      </c>
      <c r="N7">
        <v>305</v>
      </c>
      <c r="O7">
        <f t="shared" si="1"/>
        <v>1305</v>
      </c>
      <c r="P7" s="83">
        <v>127</v>
      </c>
      <c r="Q7">
        <v>380</v>
      </c>
      <c r="R7">
        <f t="shared" si="2"/>
        <v>1380</v>
      </c>
      <c r="S7" s="83">
        <v>152</v>
      </c>
      <c r="T7">
        <v>455</v>
      </c>
      <c r="U7">
        <f t="shared" si="3"/>
        <v>1455</v>
      </c>
      <c r="V7" s="83">
        <v>177</v>
      </c>
      <c r="W7">
        <v>530</v>
      </c>
      <c r="X7">
        <f t="shared" si="4"/>
        <v>1530</v>
      </c>
      <c r="Y7" s="83">
        <v>202</v>
      </c>
      <c r="Z7">
        <v>605</v>
      </c>
      <c r="AA7">
        <f t="shared" si="5"/>
        <v>1605</v>
      </c>
      <c r="AB7" s="83">
        <v>227</v>
      </c>
      <c r="AC7">
        <v>680</v>
      </c>
      <c r="AD7">
        <f t="shared" si="6"/>
        <v>1680</v>
      </c>
    </row>
    <row r="8" spans="1:30" x14ac:dyDescent="0.2">
      <c r="A8" s="86">
        <v>3</v>
      </c>
      <c r="B8" s="87">
        <v>6</v>
      </c>
      <c r="C8" s="87">
        <v>1006</v>
      </c>
      <c r="D8" s="86">
        <v>28</v>
      </c>
      <c r="E8" s="87">
        <v>81</v>
      </c>
      <c r="F8" s="87">
        <v>1081</v>
      </c>
      <c r="G8" s="86">
        <v>53</v>
      </c>
      <c r="H8" s="87">
        <v>156</v>
      </c>
      <c r="I8" s="87">
        <v>1156</v>
      </c>
      <c r="J8" s="86">
        <v>78</v>
      </c>
      <c r="K8" s="87">
        <v>231</v>
      </c>
      <c r="L8" s="87">
        <f t="shared" si="0"/>
        <v>1231</v>
      </c>
      <c r="M8" s="86">
        <f>M5+1</f>
        <v>103</v>
      </c>
      <c r="N8" s="87">
        <v>306</v>
      </c>
      <c r="O8" s="87">
        <f t="shared" si="1"/>
        <v>1306</v>
      </c>
      <c r="P8" s="86">
        <v>128</v>
      </c>
      <c r="Q8" s="87">
        <v>381</v>
      </c>
      <c r="R8" s="87">
        <f t="shared" si="2"/>
        <v>1381</v>
      </c>
      <c r="S8" s="86">
        <v>153</v>
      </c>
      <c r="T8" s="87">
        <v>456</v>
      </c>
      <c r="U8" s="87">
        <f t="shared" si="3"/>
        <v>1456</v>
      </c>
      <c r="V8" s="86">
        <v>178</v>
      </c>
      <c r="W8" s="87">
        <v>531</v>
      </c>
      <c r="X8" s="87">
        <f t="shared" si="4"/>
        <v>1531</v>
      </c>
      <c r="Y8" s="86">
        <v>203</v>
      </c>
      <c r="Z8" s="87">
        <v>606</v>
      </c>
      <c r="AA8" s="87">
        <f t="shared" si="5"/>
        <v>1606</v>
      </c>
      <c r="AB8" s="86">
        <v>228</v>
      </c>
      <c r="AC8" s="87">
        <v>681</v>
      </c>
      <c r="AD8" s="87">
        <f t="shared" si="6"/>
        <v>1681</v>
      </c>
    </row>
    <row r="9" spans="1:30" x14ac:dyDescent="0.2">
      <c r="A9" s="83">
        <v>3</v>
      </c>
      <c r="B9">
        <v>7</v>
      </c>
      <c r="C9">
        <v>1007</v>
      </c>
      <c r="D9" s="83">
        <v>28</v>
      </c>
      <c r="E9">
        <v>82</v>
      </c>
      <c r="F9">
        <v>1082</v>
      </c>
      <c r="G9" s="83">
        <v>53</v>
      </c>
      <c r="H9">
        <v>157</v>
      </c>
      <c r="I9">
        <v>1157</v>
      </c>
      <c r="J9" s="83">
        <v>78</v>
      </c>
      <c r="K9">
        <v>232</v>
      </c>
      <c r="L9">
        <f t="shared" si="0"/>
        <v>1232</v>
      </c>
      <c r="M9" s="83">
        <f>M6+1</f>
        <v>103</v>
      </c>
      <c r="N9">
        <v>307</v>
      </c>
      <c r="O9">
        <f t="shared" si="1"/>
        <v>1307</v>
      </c>
      <c r="P9" s="83">
        <v>128</v>
      </c>
      <c r="Q9">
        <v>382</v>
      </c>
      <c r="R9">
        <f t="shared" si="2"/>
        <v>1382</v>
      </c>
      <c r="S9" s="83">
        <v>153</v>
      </c>
      <c r="T9">
        <v>457</v>
      </c>
      <c r="U9">
        <f t="shared" si="3"/>
        <v>1457</v>
      </c>
      <c r="V9" s="83">
        <v>178</v>
      </c>
      <c r="W9">
        <v>532</v>
      </c>
      <c r="X9">
        <f t="shared" si="4"/>
        <v>1532</v>
      </c>
      <c r="Y9" s="83">
        <v>203</v>
      </c>
      <c r="Z9">
        <v>607</v>
      </c>
      <c r="AA9">
        <f t="shared" si="5"/>
        <v>1607</v>
      </c>
      <c r="AB9" s="83">
        <v>228</v>
      </c>
      <c r="AC9">
        <v>682</v>
      </c>
      <c r="AD9">
        <f t="shared" si="6"/>
        <v>1682</v>
      </c>
    </row>
    <row r="10" spans="1:30" ht="13.5" thickBot="1" x14ac:dyDescent="0.25">
      <c r="A10" s="83">
        <v>3</v>
      </c>
      <c r="B10">
        <v>8</v>
      </c>
      <c r="C10">
        <v>1008</v>
      </c>
      <c r="D10" s="83">
        <v>28</v>
      </c>
      <c r="E10">
        <v>83</v>
      </c>
      <c r="F10">
        <v>1083</v>
      </c>
      <c r="G10" s="83">
        <v>53</v>
      </c>
      <c r="H10">
        <v>158</v>
      </c>
      <c r="I10">
        <v>1158</v>
      </c>
      <c r="J10" s="83">
        <v>78</v>
      </c>
      <c r="K10">
        <v>233</v>
      </c>
      <c r="L10">
        <f t="shared" si="0"/>
        <v>1233</v>
      </c>
      <c r="M10" s="83">
        <f>M7+1</f>
        <v>103</v>
      </c>
      <c r="N10">
        <v>308</v>
      </c>
      <c r="O10">
        <f t="shared" si="1"/>
        <v>1308</v>
      </c>
      <c r="P10" s="83">
        <v>128</v>
      </c>
      <c r="Q10">
        <v>383</v>
      </c>
      <c r="R10">
        <f t="shared" si="2"/>
        <v>1383</v>
      </c>
      <c r="S10" s="83">
        <v>153</v>
      </c>
      <c r="T10">
        <v>458</v>
      </c>
      <c r="U10">
        <f t="shared" si="3"/>
        <v>1458</v>
      </c>
      <c r="V10" s="83">
        <v>178</v>
      </c>
      <c r="W10">
        <v>533</v>
      </c>
      <c r="X10">
        <f t="shared" si="4"/>
        <v>1533</v>
      </c>
      <c r="Y10" s="83">
        <v>203</v>
      </c>
      <c r="Z10">
        <v>608</v>
      </c>
      <c r="AA10">
        <f t="shared" si="5"/>
        <v>1608</v>
      </c>
      <c r="AB10" s="83">
        <v>228</v>
      </c>
      <c r="AC10">
        <v>683</v>
      </c>
      <c r="AD10">
        <f t="shared" si="6"/>
        <v>1683</v>
      </c>
    </row>
    <row r="11" spans="1:30" x14ac:dyDescent="0.2">
      <c r="A11" s="86">
        <v>4</v>
      </c>
      <c r="B11" s="87">
        <v>9</v>
      </c>
      <c r="C11" s="87">
        <v>1009</v>
      </c>
      <c r="D11" s="86">
        <v>29</v>
      </c>
      <c r="E11" s="87">
        <v>84</v>
      </c>
      <c r="F11" s="87">
        <v>1084</v>
      </c>
      <c r="G11" s="86">
        <v>54</v>
      </c>
      <c r="H11" s="87">
        <v>159</v>
      </c>
      <c r="I11" s="87">
        <v>1159</v>
      </c>
      <c r="J11" s="86">
        <v>79</v>
      </c>
      <c r="K11" s="87">
        <v>234</v>
      </c>
      <c r="L11" s="87">
        <f t="shared" si="0"/>
        <v>1234</v>
      </c>
      <c r="M11" s="86">
        <f>M8+1</f>
        <v>104</v>
      </c>
      <c r="N11" s="87">
        <v>309</v>
      </c>
      <c r="O11" s="87">
        <f t="shared" si="1"/>
        <v>1309</v>
      </c>
      <c r="P11" s="86">
        <v>129</v>
      </c>
      <c r="Q11" s="87">
        <v>384</v>
      </c>
      <c r="R11" s="87">
        <f t="shared" si="2"/>
        <v>1384</v>
      </c>
      <c r="S11" s="86">
        <v>154</v>
      </c>
      <c r="T11" s="87">
        <v>459</v>
      </c>
      <c r="U11" s="87">
        <f t="shared" si="3"/>
        <v>1459</v>
      </c>
      <c r="V11" s="86">
        <v>179</v>
      </c>
      <c r="W11" s="87">
        <v>534</v>
      </c>
      <c r="X11" s="87">
        <f t="shared" si="4"/>
        <v>1534</v>
      </c>
      <c r="Y11" s="86">
        <v>204</v>
      </c>
      <c r="Z11" s="87">
        <v>609</v>
      </c>
      <c r="AA11" s="87">
        <f t="shared" si="5"/>
        <v>1609</v>
      </c>
      <c r="AB11" s="86">
        <v>229</v>
      </c>
      <c r="AC11" s="87">
        <v>684</v>
      </c>
      <c r="AD11" s="87">
        <f t="shared" si="6"/>
        <v>1684</v>
      </c>
    </row>
    <row r="12" spans="1:30" x14ac:dyDescent="0.2">
      <c r="A12" s="83">
        <v>4</v>
      </c>
      <c r="B12">
        <v>10</v>
      </c>
      <c r="C12">
        <v>1010</v>
      </c>
      <c r="D12" s="83">
        <v>29</v>
      </c>
      <c r="E12">
        <v>85</v>
      </c>
      <c r="F12">
        <v>1085</v>
      </c>
      <c r="G12" s="83">
        <v>54</v>
      </c>
      <c r="H12">
        <v>160</v>
      </c>
      <c r="I12">
        <v>1160</v>
      </c>
      <c r="J12" s="83">
        <v>79</v>
      </c>
      <c r="K12">
        <v>235</v>
      </c>
      <c r="L12">
        <f t="shared" si="0"/>
        <v>1235</v>
      </c>
      <c r="M12" s="83">
        <f>M9+1</f>
        <v>104</v>
      </c>
      <c r="N12">
        <v>310</v>
      </c>
      <c r="O12">
        <f t="shared" si="1"/>
        <v>1310</v>
      </c>
      <c r="P12" s="83">
        <v>129</v>
      </c>
      <c r="Q12">
        <v>385</v>
      </c>
      <c r="R12">
        <f t="shared" si="2"/>
        <v>1385</v>
      </c>
      <c r="S12" s="83">
        <v>154</v>
      </c>
      <c r="T12">
        <v>460</v>
      </c>
      <c r="U12">
        <f t="shared" si="3"/>
        <v>1460</v>
      </c>
      <c r="V12" s="83">
        <v>179</v>
      </c>
      <c r="W12">
        <v>535</v>
      </c>
      <c r="X12">
        <f t="shared" si="4"/>
        <v>1535</v>
      </c>
      <c r="Y12" s="83">
        <v>204</v>
      </c>
      <c r="Z12">
        <v>610</v>
      </c>
      <c r="AA12">
        <f t="shared" si="5"/>
        <v>1610</v>
      </c>
      <c r="AB12" s="83">
        <v>229</v>
      </c>
      <c r="AC12">
        <v>685</v>
      </c>
      <c r="AD12">
        <f t="shared" si="6"/>
        <v>1685</v>
      </c>
    </row>
    <row r="13" spans="1:30" ht="13.5" thickBot="1" x14ac:dyDescent="0.25">
      <c r="A13" s="83">
        <v>4</v>
      </c>
      <c r="B13">
        <v>11</v>
      </c>
      <c r="C13">
        <v>1011</v>
      </c>
      <c r="D13" s="83">
        <v>29</v>
      </c>
      <c r="E13">
        <v>86</v>
      </c>
      <c r="F13">
        <v>1086</v>
      </c>
      <c r="G13" s="83">
        <v>54</v>
      </c>
      <c r="H13">
        <v>161</v>
      </c>
      <c r="I13">
        <v>1161</v>
      </c>
      <c r="J13" s="83">
        <v>79</v>
      </c>
      <c r="K13">
        <v>236</v>
      </c>
      <c r="L13">
        <f t="shared" si="0"/>
        <v>1236</v>
      </c>
      <c r="M13" s="83">
        <f>M10+1</f>
        <v>104</v>
      </c>
      <c r="N13">
        <v>311</v>
      </c>
      <c r="O13">
        <f t="shared" si="1"/>
        <v>1311</v>
      </c>
      <c r="P13" s="83">
        <v>129</v>
      </c>
      <c r="Q13">
        <v>386</v>
      </c>
      <c r="R13">
        <f t="shared" si="2"/>
        <v>1386</v>
      </c>
      <c r="S13" s="83">
        <v>154</v>
      </c>
      <c r="T13">
        <v>461</v>
      </c>
      <c r="U13">
        <f t="shared" si="3"/>
        <v>1461</v>
      </c>
      <c r="V13" s="83">
        <v>179</v>
      </c>
      <c r="W13">
        <v>536</v>
      </c>
      <c r="X13">
        <f t="shared" si="4"/>
        <v>1536</v>
      </c>
      <c r="Y13" s="83">
        <v>204</v>
      </c>
      <c r="Z13">
        <v>611</v>
      </c>
      <c r="AA13">
        <f t="shared" si="5"/>
        <v>1611</v>
      </c>
      <c r="AB13" s="83">
        <v>229</v>
      </c>
      <c r="AC13">
        <v>686</v>
      </c>
      <c r="AD13">
        <f t="shared" si="6"/>
        <v>1686</v>
      </c>
    </row>
    <row r="14" spans="1:30" x14ac:dyDescent="0.2">
      <c r="A14" s="86">
        <v>5</v>
      </c>
      <c r="B14" s="87">
        <v>12</v>
      </c>
      <c r="C14" s="87">
        <v>1012</v>
      </c>
      <c r="D14" s="86">
        <v>30</v>
      </c>
      <c r="E14" s="87">
        <v>87</v>
      </c>
      <c r="F14" s="87">
        <v>1087</v>
      </c>
      <c r="G14" s="86">
        <v>55</v>
      </c>
      <c r="H14" s="87">
        <v>162</v>
      </c>
      <c r="I14" s="87">
        <v>1162</v>
      </c>
      <c r="J14" s="86">
        <v>80</v>
      </c>
      <c r="K14" s="87">
        <v>237</v>
      </c>
      <c r="L14" s="87">
        <f t="shared" si="0"/>
        <v>1237</v>
      </c>
      <c r="M14" s="86">
        <f>M11+1</f>
        <v>105</v>
      </c>
      <c r="N14" s="87">
        <v>312</v>
      </c>
      <c r="O14" s="87">
        <f t="shared" si="1"/>
        <v>1312</v>
      </c>
      <c r="P14" s="86">
        <v>130</v>
      </c>
      <c r="Q14" s="87">
        <v>387</v>
      </c>
      <c r="R14" s="87">
        <f t="shared" si="2"/>
        <v>1387</v>
      </c>
      <c r="S14" s="86">
        <v>155</v>
      </c>
      <c r="T14" s="87">
        <v>462</v>
      </c>
      <c r="U14" s="87">
        <f t="shared" si="3"/>
        <v>1462</v>
      </c>
      <c r="V14" s="86">
        <v>180</v>
      </c>
      <c r="W14" s="87">
        <v>537</v>
      </c>
      <c r="X14" s="87">
        <f t="shared" si="4"/>
        <v>1537</v>
      </c>
      <c r="Y14" s="86">
        <v>205</v>
      </c>
      <c r="Z14" s="87">
        <v>612</v>
      </c>
      <c r="AA14" s="87">
        <f t="shared" si="5"/>
        <v>1612</v>
      </c>
      <c r="AB14" s="86">
        <v>230</v>
      </c>
      <c r="AC14" s="87">
        <v>687</v>
      </c>
      <c r="AD14" s="87">
        <f t="shared" si="6"/>
        <v>1687</v>
      </c>
    </row>
    <row r="15" spans="1:30" x14ac:dyDescent="0.2">
      <c r="A15" s="83">
        <v>5</v>
      </c>
      <c r="B15">
        <v>13</v>
      </c>
      <c r="C15">
        <v>1013</v>
      </c>
      <c r="D15" s="83">
        <v>30</v>
      </c>
      <c r="E15">
        <v>88</v>
      </c>
      <c r="F15">
        <v>1088</v>
      </c>
      <c r="G15" s="83">
        <v>55</v>
      </c>
      <c r="H15">
        <v>163</v>
      </c>
      <c r="I15">
        <v>1163</v>
      </c>
      <c r="J15" s="83">
        <v>80</v>
      </c>
      <c r="K15">
        <v>238</v>
      </c>
      <c r="L15">
        <f t="shared" si="0"/>
        <v>1238</v>
      </c>
      <c r="M15" s="83">
        <f>M12+1</f>
        <v>105</v>
      </c>
      <c r="N15">
        <v>313</v>
      </c>
      <c r="O15">
        <f t="shared" si="1"/>
        <v>1313</v>
      </c>
      <c r="P15" s="83">
        <v>130</v>
      </c>
      <c r="Q15">
        <v>388</v>
      </c>
      <c r="R15">
        <f t="shared" si="2"/>
        <v>1388</v>
      </c>
      <c r="S15" s="83">
        <v>155</v>
      </c>
      <c r="T15">
        <v>463</v>
      </c>
      <c r="U15">
        <f t="shared" si="3"/>
        <v>1463</v>
      </c>
      <c r="V15" s="83">
        <v>180</v>
      </c>
      <c r="W15">
        <v>538</v>
      </c>
      <c r="X15">
        <f t="shared" si="4"/>
        <v>1538</v>
      </c>
      <c r="Y15" s="83">
        <v>205</v>
      </c>
      <c r="Z15">
        <v>613</v>
      </c>
      <c r="AA15">
        <f t="shared" si="5"/>
        <v>1613</v>
      </c>
      <c r="AB15" s="83">
        <v>230</v>
      </c>
      <c r="AC15">
        <v>688</v>
      </c>
      <c r="AD15">
        <f t="shared" si="6"/>
        <v>1688</v>
      </c>
    </row>
    <row r="16" spans="1:30" ht="13.5" thickBot="1" x14ac:dyDescent="0.25">
      <c r="A16" s="83">
        <v>5</v>
      </c>
      <c r="B16">
        <v>14</v>
      </c>
      <c r="C16">
        <v>1014</v>
      </c>
      <c r="D16" s="83">
        <v>30</v>
      </c>
      <c r="E16">
        <v>89</v>
      </c>
      <c r="F16">
        <v>1089</v>
      </c>
      <c r="G16" s="83">
        <v>55</v>
      </c>
      <c r="H16">
        <v>164</v>
      </c>
      <c r="I16">
        <v>1164</v>
      </c>
      <c r="J16" s="83">
        <v>80</v>
      </c>
      <c r="K16">
        <v>239</v>
      </c>
      <c r="L16">
        <f t="shared" si="0"/>
        <v>1239</v>
      </c>
      <c r="M16" s="83">
        <f>M13+1</f>
        <v>105</v>
      </c>
      <c r="N16">
        <v>314</v>
      </c>
      <c r="O16">
        <f t="shared" si="1"/>
        <v>1314</v>
      </c>
      <c r="P16" s="83">
        <v>130</v>
      </c>
      <c r="Q16">
        <v>389</v>
      </c>
      <c r="R16">
        <f t="shared" si="2"/>
        <v>1389</v>
      </c>
      <c r="S16" s="83">
        <v>155</v>
      </c>
      <c r="T16">
        <v>464</v>
      </c>
      <c r="U16">
        <f t="shared" si="3"/>
        <v>1464</v>
      </c>
      <c r="V16" s="83">
        <v>180</v>
      </c>
      <c r="W16">
        <v>539</v>
      </c>
      <c r="X16">
        <f t="shared" si="4"/>
        <v>1539</v>
      </c>
      <c r="Y16" s="83">
        <v>205</v>
      </c>
      <c r="Z16">
        <v>614</v>
      </c>
      <c r="AA16">
        <f t="shared" si="5"/>
        <v>1614</v>
      </c>
      <c r="AB16" s="83">
        <v>230</v>
      </c>
      <c r="AC16">
        <v>689</v>
      </c>
      <c r="AD16">
        <f t="shared" si="6"/>
        <v>1689</v>
      </c>
    </row>
    <row r="17" spans="1:30" x14ac:dyDescent="0.2">
      <c r="A17" s="86">
        <f>A14+1</f>
        <v>6</v>
      </c>
      <c r="B17" s="87">
        <v>15</v>
      </c>
      <c r="C17" s="87">
        <v>1015</v>
      </c>
      <c r="D17" s="86">
        <v>31</v>
      </c>
      <c r="E17" s="87">
        <v>90</v>
      </c>
      <c r="F17" s="87">
        <v>1090</v>
      </c>
      <c r="G17" s="86">
        <v>56</v>
      </c>
      <c r="H17" s="87">
        <v>165</v>
      </c>
      <c r="I17" s="87">
        <v>1165</v>
      </c>
      <c r="J17" s="86">
        <v>81</v>
      </c>
      <c r="K17" s="87">
        <v>240</v>
      </c>
      <c r="L17" s="87">
        <f t="shared" si="0"/>
        <v>1240</v>
      </c>
      <c r="M17" s="86">
        <f>M14+1</f>
        <v>106</v>
      </c>
      <c r="N17" s="87">
        <v>315</v>
      </c>
      <c r="O17" s="87">
        <f t="shared" si="1"/>
        <v>1315</v>
      </c>
      <c r="P17" s="86">
        <v>131</v>
      </c>
      <c r="Q17" s="87">
        <v>390</v>
      </c>
      <c r="R17" s="87">
        <f t="shared" si="2"/>
        <v>1390</v>
      </c>
      <c r="S17" s="86">
        <v>156</v>
      </c>
      <c r="T17" s="87">
        <v>465</v>
      </c>
      <c r="U17" s="87">
        <f t="shared" si="3"/>
        <v>1465</v>
      </c>
      <c r="V17" s="86">
        <v>181</v>
      </c>
      <c r="W17" s="87">
        <v>540</v>
      </c>
      <c r="X17" s="87">
        <f t="shared" si="4"/>
        <v>1540</v>
      </c>
      <c r="Y17" s="86">
        <v>206</v>
      </c>
      <c r="Z17" s="87">
        <v>615</v>
      </c>
      <c r="AA17" s="87">
        <f t="shared" si="5"/>
        <v>1615</v>
      </c>
      <c r="AB17" s="86">
        <v>231</v>
      </c>
      <c r="AC17" s="87">
        <v>690</v>
      </c>
      <c r="AD17" s="87">
        <f t="shared" si="6"/>
        <v>1690</v>
      </c>
    </row>
    <row r="18" spans="1:30" x14ac:dyDescent="0.2">
      <c r="A18" s="83">
        <f>A15+1</f>
        <v>6</v>
      </c>
      <c r="B18">
        <v>16</v>
      </c>
      <c r="C18">
        <v>1016</v>
      </c>
      <c r="D18" s="83">
        <v>31</v>
      </c>
      <c r="E18">
        <v>91</v>
      </c>
      <c r="F18">
        <v>1091</v>
      </c>
      <c r="G18" s="83">
        <v>56</v>
      </c>
      <c r="H18">
        <v>166</v>
      </c>
      <c r="I18">
        <v>1166</v>
      </c>
      <c r="J18" s="83">
        <v>81</v>
      </c>
      <c r="K18">
        <v>241</v>
      </c>
      <c r="L18">
        <f t="shared" si="0"/>
        <v>1241</v>
      </c>
      <c r="M18" s="83">
        <f>M15+1</f>
        <v>106</v>
      </c>
      <c r="N18">
        <v>316</v>
      </c>
      <c r="O18">
        <f t="shared" si="1"/>
        <v>1316</v>
      </c>
      <c r="P18" s="83">
        <v>131</v>
      </c>
      <c r="Q18">
        <v>391</v>
      </c>
      <c r="R18">
        <f t="shared" si="2"/>
        <v>1391</v>
      </c>
      <c r="S18" s="83">
        <v>156</v>
      </c>
      <c r="T18">
        <v>466</v>
      </c>
      <c r="U18">
        <f t="shared" si="3"/>
        <v>1466</v>
      </c>
      <c r="V18" s="83">
        <v>181</v>
      </c>
      <c r="W18">
        <v>541</v>
      </c>
      <c r="X18">
        <f t="shared" si="4"/>
        <v>1541</v>
      </c>
      <c r="Y18" s="83">
        <v>206</v>
      </c>
      <c r="Z18">
        <v>616</v>
      </c>
      <c r="AA18">
        <f t="shared" si="5"/>
        <v>1616</v>
      </c>
      <c r="AB18" s="83">
        <v>231</v>
      </c>
      <c r="AC18">
        <v>691</v>
      </c>
      <c r="AD18">
        <f t="shared" si="6"/>
        <v>1691</v>
      </c>
    </row>
    <row r="19" spans="1:30" ht="13.5" thickBot="1" x14ac:dyDescent="0.25">
      <c r="A19" s="83">
        <f>A16+1</f>
        <v>6</v>
      </c>
      <c r="B19">
        <v>17</v>
      </c>
      <c r="C19">
        <v>1017</v>
      </c>
      <c r="D19" s="83">
        <v>31</v>
      </c>
      <c r="E19">
        <v>92</v>
      </c>
      <c r="F19">
        <v>1092</v>
      </c>
      <c r="G19" s="83">
        <v>56</v>
      </c>
      <c r="H19">
        <v>167</v>
      </c>
      <c r="I19">
        <v>1167</v>
      </c>
      <c r="J19" s="83">
        <v>81</v>
      </c>
      <c r="K19">
        <v>242</v>
      </c>
      <c r="L19">
        <f t="shared" si="0"/>
        <v>1242</v>
      </c>
      <c r="M19" s="83">
        <f>M16+1</f>
        <v>106</v>
      </c>
      <c r="N19">
        <v>317</v>
      </c>
      <c r="O19">
        <f t="shared" si="1"/>
        <v>1317</v>
      </c>
      <c r="P19" s="83">
        <v>131</v>
      </c>
      <c r="Q19">
        <v>392</v>
      </c>
      <c r="R19">
        <f t="shared" si="2"/>
        <v>1392</v>
      </c>
      <c r="S19" s="83">
        <v>156</v>
      </c>
      <c r="T19">
        <v>467</v>
      </c>
      <c r="U19">
        <f t="shared" si="3"/>
        <v>1467</v>
      </c>
      <c r="V19" s="83">
        <v>181</v>
      </c>
      <c r="W19">
        <v>542</v>
      </c>
      <c r="X19">
        <f t="shared" si="4"/>
        <v>1542</v>
      </c>
      <c r="Y19" s="83">
        <v>206</v>
      </c>
      <c r="Z19">
        <v>617</v>
      </c>
      <c r="AA19">
        <f t="shared" si="5"/>
        <v>1617</v>
      </c>
      <c r="AB19" s="83">
        <v>231</v>
      </c>
      <c r="AC19">
        <v>692</v>
      </c>
      <c r="AD19">
        <f t="shared" si="6"/>
        <v>1692</v>
      </c>
    </row>
    <row r="20" spans="1:30" x14ac:dyDescent="0.2">
      <c r="A20" s="86">
        <f t="shared" ref="A20:A76" si="7">A17+1</f>
        <v>7</v>
      </c>
      <c r="B20" s="87">
        <v>18</v>
      </c>
      <c r="C20" s="87">
        <v>1018</v>
      </c>
      <c r="D20" s="86">
        <v>32</v>
      </c>
      <c r="E20" s="87">
        <v>93</v>
      </c>
      <c r="F20" s="87">
        <v>1093</v>
      </c>
      <c r="G20" s="86">
        <v>57</v>
      </c>
      <c r="H20" s="87">
        <v>168</v>
      </c>
      <c r="I20" s="87">
        <v>1168</v>
      </c>
      <c r="J20" s="86">
        <v>82</v>
      </c>
      <c r="K20" s="87">
        <v>243</v>
      </c>
      <c r="L20" s="87">
        <f t="shared" si="0"/>
        <v>1243</v>
      </c>
      <c r="M20" s="86">
        <f>M17+1</f>
        <v>107</v>
      </c>
      <c r="N20" s="87">
        <v>318</v>
      </c>
      <c r="O20" s="87">
        <f t="shared" si="1"/>
        <v>1318</v>
      </c>
      <c r="P20" s="86">
        <v>132</v>
      </c>
      <c r="Q20" s="87">
        <v>393</v>
      </c>
      <c r="R20" s="87">
        <f t="shared" si="2"/>
        <v>1393</v>
      </c>
      <c r="S20" s="86">
        <v>157</v>
      </c>
      <c r="T20" s="87">
        <v>468</v>
      </c>
      <c r="U20" s="87">
        <f t="shared" si="3"/>
        <v>1468</v>
      </c>
      <c r="V20" s="86">
        <v>182</v>
      </c>
      <c r="W20" s="87">
        <v>543</v>
      </c>
      <c r="X20" s="87">
        <f t="shared" si="4"/>
        <v>1543</v>
      </c>
      <c r="Y20" s="86">
        <v>207</v>
      </c>
      <c r="Z20" s="87">
        <v>618</v>
      </c>
      <c r="AA20" s="87">
        <f t="shared" si="5"/>
        <v>1618</v>
      </c>
      <c r="AB20" s="86">
        <v>232</v>
      </c>
      <c r="AC20" s="87">
        <v>693</v>
      </c>
      <c r="AD20" s="87">
        <f t="shared" si="6"/>
        <v>1693</v>
      </c>
    </row>
    <row r="21" spans="1:30" x14ac:dyDescent="0.2">
      <c r="A21" s="83">
        <f t="shared" si="7"/>
        <v>7</v>
      </c>
      <c r="B21">
        <v>19</v>
      </c>
      <c r="C21">
        <v>1019</v>
      </c>
      <c r="D21" s="83">
        <v>32</v>
      </c>
      <c r="E21">
        <v>94</v>
      </c>
      <c r="F21">
        <v>1094</v>
      </c>
      <c r="G21" s="83">
        <v>57</v>
      </c>
      <c r="H21">
        <v>169</v>
      </c>
      <c r="I21">
        <v>1169</v>
      </c>
      <c r="J21" s="83">
        <v>82</v>
      </c>
      <c r="K21">
        <v>244</v>
      </c>
      <c r="L21">
        <f t="shared" si="0"/>
        <v>1244</v>
      </c>
      <c r="M21" s="83">
        <f>M18+1</f>
        <v>107</v>
      </c>
      <c r="N21">
        <v>319</v>
      </c>
      <c r="O21">
        <f t="shared" si="1"/>
        <v>1319</v>
      </c>
      <c r="P21" s="83">
        <v>132</v>
      </c>
      <c r="Q21">
        <v>394</v>
      </c>
      <c r="R21">
        <f t="shared" si="2"/>
        <v>1394</v>
      </c>
      <c r="S21" s="83">
        <v>157</v>
      </c>
      <c r="T21">
        <v>469</v>
      </c>
      <c r="U21">
        <f t="shared" si="3"/>
        <v>1469</v>
      </c>
      <c r="V21" s="83">
        <v>182</v>
      </c>
      <c r="W21">
        <v>544</v>
      </c>
      <c r="X21">
        <f t="shared" si="4"/>
        <v>1544</v>
      </c>
      <c r="Y21" s="83">
        <v>207</v>
      </c>
      <c r="Z21">
        <v>619</v>
      </c>
      <c r="AA21">
        <f t="shared" si="5"/>
        <v>1619</v>
      </c>
      <c r="AB21" s="83">
        <v>232</v>
      </c>
      <c r="AC21">
        <v>694</v>
      </c>
      <c r="AD21">
        <f t="shared" si="6"/>
        <v>1694</v>
      </c>
    </row>
    <row r="22" spans="1:30" ht="13.5" thickBot="1" x14ac:dyDescent="0.25">
      <c r="A22" s="83">
        <f t="shared" si="7"/>
        <v>7</v>
      </c>
      <c r="B22">
        <v>20</v>
      </c>
      <c r="C22">
        <v>1020</v>
      </c>
      <c r="D22" s="83">
        <v>32</v>
      </c>
      <c r="E22">
        <v>95</v>
      </c>
      <c r="F22">
        <v>1095</v>
      </c>
      <c r="G22" s="83">
        <v>57</v>
      </c>
      <c r="H22">
        <v>170</v>
      </c>
      <c r="I22">
        <v>1170</v>
      </c>
      <c r="J22" s="83">
        <v>82</v>
      </c>
      <c r="K22">
        <v>245</v>
      </c>
      <c r="L22">
        <f t="shared" si="0"/>
        <v>1245</v>
      </c>
      <c r="M22" s="83">
        <f>M19+1</f>
        <v>107</v>
      </c>
      <c r="N22">
        <v>320</v>
      </c>
      <c r="O22">
        <f t="shared" si="1"/>
        <v>1320</v>
      </c>
      <c r="P22" s="83">
        <v>132</v>
      </c>
      <c r="Q22">
        <v>395</v>
      </c>
      <c r="R22">
        <f t="shared" si="2"/>
        <v>1395</v>
      </c>
      <c r="S22" s="83">
        <v>157</v>
      </c>
      <c r="T22">
        <v>470</v>
      </c>
      <c r="U22">
        <f t="shared" si="3"/>
        <v>1470</v>
      </c>
      <c r="V22" s="83">
        <v>182</v>
      </c>
      <c r="W22">
        <v>545</v>
      </c>
      <c r="X22">
        <f t="shared" si="4"/>
        <v>1545</v>
      </c>
      <c r="Y22" s="83">
        <v>207</v>
      </c>
      <c r="Z22">
        <v>620</v>
      </c>
      <c r="AA22">
        <f t="shared" si="5"/>
        <v>1620</v>
      </c>
      <c r="AB22" s="83">
        <v>232</v>
      </c>
      <c r="AC22">
        <v>695</v>
      </c>
      <c r="AD22">
        <f t="shared" si="6"/>
        <v>1695</v>
      </c>
    </row>
    <row r="23" spans="1:30" x14ac:dyDescent="0.2">
      <c r="A23" s="86">
        <f t="shared" si="7"/>
        <v>8</v>
      </c>
      <c r="B23" s="87">
        <v>21</v>
      </c>
      <c r="C23" s="87">
        <v>1021</v>
      </c>
      <c r="D23" s="86">
        <v>33</v>
      </c>
      <c r="E23" s="87">
        <v>96</v>
      </c>
      <c r="F23" s="87">
        <v>1096</v>
      </c>
      <c r="G23" s="86">
        <v>58</v>
      </c>
      <c r="H23" s="87">
        <v>171</v>
      </c>
      <c r="I23" s="87">
        <v>1171</v>
      </c>
      <c r="J23" s="86">
        <v>83</v>
      </c>
      <c r="K23" s="87">
        <v>246</v>
      </c>
      <c r="L23" s="87">
        <f t="shared" si="0"/>
        <v>1246</v>
      </c>
      <c r="M23" s="86">
        <f>M20+1</f>
        <v>108</v>
      </c>
      <c r="N23" s="87">
        <v>321</v>
      </c>
      <c r="O23" s="87">
        <f t="shared" si="1"/>
        <v>1321</v>
      </c>
      <c r="P23" s="86">
        <v>133</v>
      </c>
      <c r="Q23" s="87">
        <v>396</v>
      </c>
      <c r="R23" s="87">
        <f t="shared" si="2"/>
        <v>1396</v>
      </c>
      <c r="S23" s="86">
        <v>158</v>
      </c>
      <c r="T23" s="87">
        <v>471</v>
      </c>
      <c r="U23" s="87">
        <f t="shared" si="3"/>
        <v>1471</v>
      </c>
      <c r="V23" s="86">
        <v>183</v>
      </c>
      <c r="W23" s="87">
        <v>546</v>
      </c>
      <c r="X23" s="87">
        <f t="shared" si="4"/>
        <v>1546</v>
      </c>
      <c r="Y23" s="86">
        <v>208</v>
      </c>
      <c r="Z23" s="87">
        <v>621</v>
      </c>
      <c r="AA23" s="87">
        <f t="shared" si="5"/>
        <v>1621</v>
      </c>
      <c r="AB23" s="86">
        <v>233</v>
      </c>
      <c r="AC23" s="87">
        <v>696</v>
      </c>
      <c r="AD23" s="87">
        <f t="shared" si="6"/>
        <v>1696</v>
      </c>
    </row>
    <row r="24" spans="1:30" x14ac:dyDescent="0.2">
      <c r="A24" s="83">
        <f t="shared" si="7"/>
        <v>8</v>
      </c>
      <c r="B24">
        <v>22</v>
      </c>
      <c r="C24">
        <v>1022</v>
      </c>
      <c r="D24" s="83">
        <v>33</v>
      </c>
      <c r="E24">
        <v>97</v>
      </c>
      <c r="F24">
        <v>1097</v>
      </c>
      <c r="G24" s="83">
        <v>58</v>
      </c>
      <c r="H24">
        <v>172</v>
      </c>
      <c r="I24">
        <v>1172</v>
      </c>
      <c r="J24" s="83">
        <v>83</v>
      </c>
      <c r="K24">
        <v>247</v>
      </c>
      <c r="L24">
        <f t="shared" si="0"/>
        <v>1247</v>
      </c>
      <c r="M24" s="83">
        <f>M21+1</f>
        <v>108</v>
      </c>
      <c r="N24">
        <v>322</v>
      </c>
      <c r="O24">
        <f t="shared" si="1"/>
        <v>1322</v>
      </c>
      <c r="P24" s="83">
        <v>133</v>
      </c>
      <c r="Q24">
        <v>397</v>
      </c>
      <c r="R24">
        <f t="shared" si="2"/>
        <v>1397</v>
      </c>
      <c r="S24" s="83">
        <v>158</v>
      </c>
      <c r="T24">
        <v>472</v>
      </c>
      <c r="U24">
        <f t="shared" si="3"/>
        <v>1472</v>
      </c>
      <c r="V24" s="83">
        <v>183</v>
      </c>
      <c r="W24">
        <v>547</v>
      </c>
      <c r="X24">
        <f t="shared" si="4"/>
        <v>1547</v>
      </c>
      <c r="Y24" s="83">
        <v>208</v>
      </c>
      <c r="Z24">
        <v>622</v>
      </c>
      <c r="AA24">
        <f t="shared" si="5"/>
        <v>1622</v>
      </c>
      <c r="AB24" s="83">
        <v>233</v>
      </c>
      <c r="AC24">
        <v>697</v>
      </c>
      <c r="AD24">
        <f t="shared" si="6"/>
        <v>1697</v>
      </c>
    </row>
    <row r="25" spans="1:30" ht="13.5" thickBot="1" x14ac:dyDescent="0.25">
      <c r="A25" s="83">
        <f t="shared" si="7"/>
        <v>8</v>
      </c>
      <c r="B25">
        <v>23</v>
      </c>
      <c r="C25">
        <v>1023</v>
      </c>
      <c r="D25" s="83">
        <v>33</v>
      </c>
      <c r="E25">
        <v>98</v>
      </c>
      <c r="F25">
        <v>1098</v>
      </c>
      <c r="G25" s="83">
        <v>58</v>
      </c>
      <c r="H25">
        <v>173</v>
      </c>
      <c r="I25">
        <v>1173</v>
      </c>
      <c r="J25" s="83">
        <v>83</v>
      </c>
      <c r="K25">
        <v>248</v>
      </c>
      <c r="L25">
        <f t="shared" si="0"/>
        <v>1248</v>
      </c>
      <c r="M25" s="83">
        <f>M22+1</f>
        <v>108</v>
      </c>
      <c r="N25">
        <v>323</v>
      </c>
      <c r="O25">
        <f t="shared" si="1"/>
        <v>1323</v>
      </c>
      <c r="P25" s="83">
        <v>133</v>
      </c>
      <c r="Q25">
        <v>398</v>
      </c>
      <c r="R25">
        <f t="shared" si="2"/>
        <v>1398</v>
      </c>
      <c r="S25" s="83">
        <v>158</v>
      </c>
      <c r="T25">
        <v>473</v>
      </c>
      <c r="U25">
        <f t="shared" si="3"/>
        <v>1473</v>
      </c>
      <c r="V25" s="83">
        <v>183</v>
      </c>
      <c r="W25">
        <v>548</v>
      </c>
      <c r="X25">
        <f t="shared" si="4"/>
        <v>1548</v>
      </c>
      <c r="Y25" s="83">
        <v>208</v>
      </c>
      <c r="Z25">
        <v>623</v>
      </c>
      <c r="AA25">
        <f t="shared" si="5"/>
        <v>1623</v>
      </c>
      <c r="AB25" s="83">
        <v>233</v>
      </c>
      <c r="AC25">
        <v>698</v>
      </c>
      <c r="AD25">
        <f t="shared" si="6"/>
        <v>1698</v>
      </c>
    </row>
    <row r="26" spans="1:30" x14ac:dyDescent="0.2">
      <c r="A26" s="86">
        <f t="shared" si="7"/>
        <v>9</v>
      </c>
      <c r="B26" s="87">
        <v>24</v>
      </c>
      <c r="C26" s="87">
        <v>1024</v>
      </c>
      <c r="D26" s="86">
        <v>34</v>
      </c>
      <c r="E26" s="87">
        <v>99</v>
      </c>
      <c r="F26" s="87">
        <v>1099</v>
      </c>
      <c r="G26" s="86">
        <v>59</v>
      </c>
      <c r="H26" s="87">
        <v>174</v>
      </c>
      <c r="I26" s="87">
        <v>1174</v>
      </c>
      <c r="J26" s="86">
        <v>84</v>
      </c>
      <c r="K26" s="87">
        <v>249</v>
      </c>
      <c r="L26" s="87">
        <f t="shared" si="0"/>
        <v>1249</v>
      </c>
      <c r="M26" s="86">
        <f>M23+1</f>
        <v>109</v>
      </c>
      <c r="N26" s="87">
        <v>324</v>
      </c>
      <c r="O26" s="87">
        <f t="shared" si="1"/>
        <v>1324</v>
      </c>
      <c r="P26" s="86">
        <v>134</v>
      </c>
      <c r="Q26" s="87">
        <v>399</v>
      </c>
      <c r="R26" s="87">
        <f t="shared" si="2"/>
        <v>1399</v>
      </c>
      <c r="S26" s="86">
        <v>159</v>
      </c>
      <c r="T26" s="87">
        <v>474</v>
      </c>
      <c r="U26" s="87">
        <f t="shared" si="3"/>
        <v>1474</v>
      </c>
      <c r="V26" s="86">
        <v>184</v>
      </c>
      <c r="W26" s="87">
        <v>549</v>
      </c>
      <c r="X26" s="87">
        <f t="shared" si="4"/>
        <v>1549</v>
      </c>
      <c r="Y26" s="86">
        <v>209</v>
      </c>
      <c r="Z26" s="87">
        <v>624</v>
      </c>
      <c r="AA26" s="87">
        <f t="shared" si="5"/>
        <v>1624</v>
      </c>
      <c r="AB26" s="86">
        <v>234</v>
      </c>
      <c r="AC26" s="87">
        <v>699</v>
      </c>
      <c r="AD26" s="87">
        <f t="shared" si="6"/>
        <v>1699</v>
      </c>
    </row>
    <row r="27" spans="1:30" x14ac:dyDescent="0.2">
      <c r="A27" s="83">
        <f t="shared" si="7"/>
        <v>9</v>
      </c>
      <c r="B27">
        <v>25</v>
      </c>
      <c r="C27">
        <v>1025</v>
      </c>
      <c r="D27" s="83">
        <v>34</v>
      </c>
      <c r="E27">
        <v>100</v>
      </c>
      <c r="F27">
        <v>1100</v>
      </c>
      <c r="G27" s="83">
        <v>59</v>
      </c>
      <c r="H27">
        <v>175</v>
      </c>
      <c r="I27">
        <v>1175</v>
      </c>
      <c r="J27" s="83">
        <v>84</v>
      </c>
      <c r="K27">
        <v>250</v>
      </c>
      <c r="L27">
        <f t="shared" si="0"/>
        <v>1250</v>
      </c>
      <c r="M27" s="83">
        <f>M24+1</f>
        <v>109</v>
      </c>
      <c r="N27">
        <v>325</v>
      </c>
      <c r="O27">
        <f t="shared" si="1"/>
        <v>1325</v>
      </c>
      <c r="P27" s="83">
        <v>134</v>
      </c>
      <c r="Q27">
        <v>400</v>
      </c>
      <c r="R27">
        <f t="shared" si="2"/>
        <v>1400</v>
      </c>
      <c r="S27" s="83">
        <v>159</v>
      </c>
      <c r="T27">
        <v>475</v>
      </c>
      <c r="U27">
        <f t="shared" si="3"/>
        <v>1475</v>
      </c>
      <c r="V27" s="83">
        <v>184</v>
      </c>
      <c r="W27">
        <v>550</v>
      </c>
      <c r="X27">
        <f t="shared" si="4"/>
        <v>1550</v>
      </c>
      <c r="Y27" s="83">
        <v>209</v>
      </c>
      <c r="Z27">
        <v>625</v>
      </c>
      <c r="AA27">
        <f t="shared" si="5"/>
        <v>1625</v>
      </c>
      <c r="AB27" s="83">
        <v>234</v>
      </c>
      <c r="AC27">
        <v>700</v>
      </c>
      <c r="AD27">
        <f t="shared" si="6"/>
        <v>1700</v>
      </c>
    </row>
    <row r="28" spans="1:30" ht="13.5" thickBot="1" x14ac:dyDescent="0.25">
      <c r="A28" s="83">
        <f t="shared" si="7"/>
        <v>9</v>
      </c>
      <c r="B28">
        <v>26</v>
      </c>
      <c r="C28">
        <v>1026</v>
      </c>
      <c r="D28" s="83">
        <v>34</v>
      </c>
      <c r="E28">
        <v>101</v>
      </c>
      <c r="F28">
        <v>1101</v>
      </c>
      <c r="G28" s="83">
        <v>59</v>
      </c>
      <c r="H28">
        <v>176</v>
      </c>
      <c r="I28">
        <v>1176</v>
      </c>
      <c r="J28" s="83">
        <v>84</v>
      </c>
      <c r="K28">
        <v>251</v>
      </c>
      <c r="L28">
        <f t="shared" si="0"/>
        <v>1251</v>
      </c>
      <c r="M28" s="83">
        <f>M25+1</f>
        <v>109</v>
      </c>
      <c r="N28">
        <v>326</v>
      </c>
      <c r="O28">
        <f t="shared" si="1"/>
        <v>1326</v>
      </c>
      <c r="P28" s="83">
        <v>134</v>
      </c>
      <c r="Q28">
        <v>401</v>
      </c>
      <c r="R28">
        <f t="shared" si="2"/>
        <v>1401</v>
      </c>
      <c r="S28" s="83">
        <v>159</v>
      </c>
      <c r="T28">
        <v>476</v>
      </c>
      <c r="U28">
        <f t="shared" si="3"/>
        <v>1476</v>
      </c>
      <c r="V28" s="83">
        <v>184</v>
      </c>
      <c r="W28">
        <v>551</v>
      </c>
      <c r="X28">
        <f t="shared" si="4"/>
        <v>1551</v>
      </c>
      <c r="Y28" s="83">
        <v>209</v>
      </c>
      <c r="Z28">
        <v>626</v>
      </c>
      <c r="AA28">
        <f t="shared" si="5"/>
        <v>1626</v>
      </c>
      <c r="AB28" s="83">
        <v>234</v>
      </c>
      <c r="AC28">
        <v>701</v>
      </c>
      <c r="AD28">
        <f t="shared" si="6"/>
        <v>1701</v>
      </c>
    </row>
    <row r="29" spans="1:30" x14ac:dyDescent="0.2">
      <c r="A29" s="86">
        <f t="shared" si="7"/>
        <v>10</v>
      </c>
      <c r="B29" s="87">
        <v>27</v>
      </c>
      <c r="C29" s="87">
        <v>1027</v>
      </c>
      <c r="D29" s="86">
        <v>35</v>
      </c>
      <c r="E29" s="87">
        <v>102</v>
      </c>
      <c r="F29" s="87">
        <v>1102</v>
      </c>
      <c r="G29" s="86">
        <v>60</v>
      </c>
      <c r="H29" s="87">
        <v>177</v>
      </c>
      <c r="I29" s="87">
        <v>1177</v>
      </c>
      <c r="J29" s="86">
        <v>85</v>
      </c>
      <c r="K29" s="87">
        <v>252</v>
      </c>
      <c r="L29" s="87">
        <f t="shared" si="0"/>
        <v>1252</v>
      </c>
      <c r="M29" s="86">
        <f>M26+1</f>
        <v>110</v>
      </c>
      <c r="N29" s="87">
        <v>327</v>
      </c>
      <c r="O29" s="87">
        <f t="shared" si="1"/>
        <v>1327</v>
      </c>
      <c r="P29" s="86">
        <v>135</v>
      </c>
      <c r="Q29" s="87">
        <v>402</v>
      </c>
      <c r="R29" s="87">
        <f t="shared" si="2"/>
        <v>1402</v>
      </c>
      <c r="S29" s="86">
        <v>160</v>
      </c>
      <c r="T29" s="87">
        <v>477</v>
      </c>
      <c r="U29" s="87">
        <f t="shared" si="3"/>
        <v>1477</v>
      </c>
      <c r="V29" s="86">
        <v>185</v>
      </c>
      <c r="W29" s="87">
        <v>552</v>
      </c>
      <c r="X29" s="87">
        <f t="shared" si="4"/>
        <v>1552</v>
      </c>
      <c r="Y29" s="86">
        <v>210</v>
      </c>
      <c r="Z29" s="87">
        <v>627</v>
      </c>
      <c r="AA29" s="87">
        <f t="shared" si="5"/>
        <v>1627</v>
      </c>
      <c r="AB29" s="86">
        <v>235</v>
      </c>
      <c r="AC29" s="87">
        <v>702</v>
      </c>
      <c r="AD29" s="87">
        <f t="shared" si="6"/>
        <v>1702</v>
      </c>
    </row>
    <row r="30" spans="1:30" x14ac:dyDescent="0.2">
      <c r="A30" s="83">
        <f t="shared" si="7"/>
        <v>10</v>
      </c>
      <c r="B30">
        <v>28</v>
      </c>
      <c r="C30">
        <v>1028</v>
      </c>
      <c r="D30" s="83">
        <v>35</v>
      </c>
      <c r="E30">
        <v>103</v>
      </c>
      <c r="F30">
        <v>1103</v>
      </c>
      <c r="G30" s="83">
        <v>60</v>
      </c>
      <c r="H30">
        <v>178</v>
      </c>
      <c r="I30">
        <v>1178</v>
      </c>
      <c r="J30" s="83">
        <v>85</v>
      </c>
      <c r="K30">
        <v>253</v>
      </c>
      <c r="L30">
        <f t="shared" si="0"/>
        <v>1253</v>
      </c>
      <c r="M30" s="83">
        <f>M27+1</f>
        <v>110</v>
      </c>
      <c r="N30">
        <v>328</v>
      </c>
      <c r="O30">
        <f t="shared" si="1"/>
        <v>1328</v>
      </c>
      <c r="P30" s="83">
        <v>135</v>
      </c>
      <c r="Q30">
        <v>403</v>
      </c>
      <c r="R30">
        <f t="shared" si="2"/>
        <v>1403</v>
      </c>
      <c r="S30" s="83">
        <v>160</v>
      </c>
      <c r="T30">
        <v>478</v>
      </c>
      <c r="U30">
        <f t="shared" si="3"/>
        <v>1478</v>
      </c>
      <c r="V30" s="83">
        <v>185</v>
      </c>
      <c r="W30">
        <v>553</v>
      </c>
      <c r="X30">
        <f t="shared" si="4"/>
        <v>1553</v>
      </c>
      <c r="Y30" s="83">
        <v>210</v>
      </c>
      <c r="Z30">
        <v>628</v>
      </c>
      <c r="AA30">
        <f t="shared" si="5"/>
        <v>1628</v>
      </c>
      <c r="AB30" s="83">
        <v>235</v>
      </c>
      <c r="AC30">
        <v>703</v>
      </c>
      <c r="AD30">
        <f t="shared" si="6"/>
        <v>1703</v>
      </c>
    </row>
    <row r="31" spans="1:30" ht="13.5" thickBot="1" x14ac:dyDescent="0.25">
      <c r="A31" s="83">
        <f t="shared" si="7"/>
        <v>10</v>
      </c>
      <c r="B31">
        <v>29</v>
      </c>
      <c r="C31">
        <v>1029</v>
      </c>
      <c r="D31" s="83">
        <v>35</v>
      </c>
      <c r="E31">
        <v>104</v>
      </c>
      <c r="F31">
        <v>1104</v>
      </c>
      <c r="G31" s="83">
        <v>60</v>
      </c>
      <c r="H31">
        <v>179</v>
      </c>
      <c r="I31">
        <v>1179</v>
      </c>
      <c r="J31" s="83">
        <v>85</v>
      </c>
      <c r="K31">
        <v>254</v>
      </c>
      <c r="L31">
        <f t="shared" si="0"/>
        <v>1254</v>
      </c>
      <c r="M31" s="83">
        <f>M28+1</f>
        <v>110</v>
      </c>
      <c r="N31">
        <v>329</v>
      </c>
      <c r="O31">
        <f t="shared" si="1"/>
        <v>1329</v>
      </c>
      <c r="P31" s="83">
        <v>135</v>
      </c>
      <c r="Q31">
        <v>404</v>
      </c>
      <c r="R31">
        <f t="shared" si="2"/>
        <v>1404</v>
      </c>
      <c r="S31" s="83">
        <v>160</v>
      </c>
      <c r="T31">
        <v>479</v>
      </c>
      <c r="U31">
        <f t="shared" si="3"/>
        <v>1479</v>
      </c>
      <c r="V31" s="83">
        <v>185</v>
      </c>
      <c r="W31">
        <v>554</v>
      </c>
      <c r="X31">
        <f t="shared" si="4"/>
        <v>1554</v>
      </c>
      <c r="Y31" s="83">
        <v>210</v>
      </c>
      <c r="Z31">
        <v>629</v>
      </c>
      <c r="AA31">
        <f t="shared" si="5"/>
        <v>1629</v>
      </c>
      <c r="AB31" s="83">
        <v>235</v>
      </c>
      <c r="AC31">
        <v>704</v>
      </c>
      <c r="AD31">
        <f t="shared" si="6"/>
        <v>1704</v>
      </c>
    </row>
    <row r="32" spans="1:30" x14ac:dyDescent="0.2">
      <c r="A32" s="86">
        <f t="shared" si="7"/>
        <v>11</v>
      </c>
      <c r="B32" s="87">
        <v>30</v>
      </c>
      <c r="C32" s="87">
        <v>1030</v>
      </c>
      <c r="D32" s="86">
        <v>36</v>
      </c>
      <c r="E32" s="87">
        <v>105</v>
      </c>
      <c r="F32" s="87">
        <v>1105</v>
      </c>
      <c r="G32" s="86">
        <v>61</v>
      </c>
      <c r="H32" s="87">
        <v>180</v>
      </c>
      <c r="I32" s="87">
        <v>1180</v>
      </c>
      <c r="J32" s="86">
        <v>86</v>
      </c>
      <c r="K32" s="87">
        <v>255</v>
      </c>
      <c r="L32" s="87">
        <f t="shared" si="0"/>
        <v>1255</v>
      </c>
      <c r="M32" s="86">
        <f>M29+1</f>
        <v>111</v>
      </c>
      <c r="N32" s="87">
        <v>330</v>
      </c>
      <c r="O32" s="87">
        <f t="shared" si="1"/>
        <v>1330</v>
      </c>
      <c r="P32" s="86">
        <v>136</v>
      </c>
      <c r="Q32" s="87">
        <v>405</v>
      </c>
      <c r="R32" s="87">
        <f t="shared" si="2"/>
        <v>1405</v>
      </c>
      <c r="S32" s="86">
        <v>161</v>
      </c>
      <c r="T32" s="87">
        <v>480</v>
      </c>
      <c r="U32" s="87">
        <f t="shared" si="3"/>
        <v>1480</v>
      </c>
      <c r="V32" s="86">
        <v>186</v>
      </c>
      <c r="W32" s="87">
        <v>555</v>
      </c>
      <c r="X32" s="87">
        <f t="shared" si="4"/>
        <v>1555</v>
      </c>
      <c r="Y32" s="86">
        <v>211</v>
      </c>
      <c r="Z32" s="87">
        <v>630</v>
      </c>
      <c r="AA32" s="87">
        <f t="shared" si="5"/>
        <v>1630</v>
      </c>
      <c r="AB32" s="86">
        <v>236</v>
      </c>
      <c r="AC32" s="87">
        <v>705</v>
      </c>
      <c r="AD32" s="87">
        <f t="shared" si="6"/>
        <v>1705</v>
      </c>
    </row>
    <row r="33" spans="1:30" x14ac:dyDescent="0.2">
      <c r="A33" s="83">
        <f t="shared" si="7"/>
        <v>11</v>
      </c>
      <c r="B33">
        <v>31</v>
      </c>
      <c r="C33">
        <v>1031</v>
      </c>
      <c r="D33" s="83">
        <v>36</v>
      </c>
      <c r="E33">
        <v>106</v>
      </c>
      <c r="F33">
        <v>1106</v>
      </c>
      <c r="G33" s="83">
        <v>61</v>
      </c>
      <c r="H33">
        <v>181</v>
      </c>
      <c r="I33">
        <v>1181</v>
      </c>
      <c r="J33" s="83">
        <v>86</v>
      </c>
      <c r="K33">
        <v>256</v>
      </c>
      <c r="L33">
        <f t="shared" si="0"/>
        <v>1256</v>
      </c>
      <c r="M33" s="83">
        <f>M30+1</f>
        <v>111</v>
      </c>
      <c r="N33">
        <v>331</v>
      </c>
      <c r="O33">
        <f t="shared" si="1"/>
        <v>1331</v>
      </c>
      <c r="P33" s="83">
        <v>136</v>
      </c>
      <c r="Q33">
        <v>406</v>
      </c>
      <c r="R33">
        <f t="shared" si="2"/>
        <v>1406</v>
      </c>
      <c r="S33" s="83">
        <v>161</v>
      </c>
      <c r="T33">
        <v>481</v>
      </c>
      <c r="U33">
        <f t="shared" si="3"/>
        <v>1481</v>
      </c>
      <c r="V33" s="83">
        <v>186</v>
      </c>
      <c r="W33">
        <v>556</v>
      </c>
      <c r="X33">
        <f t="shared" si="4"/>
        <v>1556</v>
      </c>
      <c r="Y33" s="83">
        <v>211</v>
      </c>
      <c r="Z33">
        <v>631</v>
      </c>
      <c r="AA33">
        <f t="shared" si="5"/>
        <v>1631</v>
      </c>
      <c r="AB33" s="83">
        <v>236</v>
      </c>
      <c r="AC33">
        <v>706</v>
      </c>
      <c r="AD33">
        <f t="shared" si="6"/>
        <v>1706</v>
      </c>
    </row>
    <row r="34" spans="1:30" ht="13.5" thickBot="1" x14ac:dyDescent="0.25">
      <c r="A34" s="83">
        <f t="shared" si="7"/>
        <v>11</v>
      </c>
      <c r="B34">
        <v>32</v>
      </c>
      <c r="C34">
        <v>1032</v>
      </c>
      <c r="D34" s="83">
        <v>36</v>
      </c>
      <c r="E34">
        <v>107</v>
      </c>
      <c r="F34">
        <v>1107</v>
      </c>
      <c r="G34" s="83">
        <v>61</v>
      </c>
      <c r="H34">
        <v>182</v>
      </c>
      <c r="I34">
        <v>1182</v>
      </c>
      <c r="J34" s="83">
        <v>86</v>
      </c>
      <c r="K34">
        <v>257</v>
      </c>
      <c r="L34">
        <f t="shared" si="0"/>
        <v>1257</v>
      </c>
      <c r="M34" s="83">
        <f>M31+1</f>
        <v>111</v>
      </c>
      <c r="N34">
        <v>332</v>
      </c>
      <c r="O34">
        <f t="shared" si="1"/>
        <v>1332</v>
      </c>
      <c r="P34" s="83">
        <v>136</v>
      </c>
      <c r="Q34">
        <v>407</v>
      </c>
      <c r="R34">
        <f t="shared" si="2"/>
        <v>1407</v>
      </c>
      <c r="S34" s="83">
        <v>161</v>
      </c>
      <c r="T34">
        <v>482</v>
      </c>
      <c r="U34">
        <f t="shared" si="3"/>
        <v>1482</v>
      </c>
      <c r="V34" s="83">
        <v>186</v>
      </c>
      <c r="W34">
        <v>557</v>
      </c>
      <c r="X34">
        <f t="shared" si="4"/>
        <v>1557</v>
      </c>
      <c r="Y34" s="83">
        <v>211</v>
      </c>
      <c r="Z34">
        <v>632</v>
      </c>
      <c r="AA34">
        <f t="shared" si="5"/>
        <v>1632</v>
      </c>
      <c r="AB34" s="83">
        <v>236</v>
      </c>
      <c r="AC34">
        <v>707</v>
      </c>
      <c r="AD34">
        <f t="shared" si="6"/>
        <v>1707</v>
      </c>
    </row>
    <row r="35" spans="1:30" x14ac:dyDescent="0.2">
      <c r="A35" s="86">
        <f t="shared" si="7"/>
        <v>12</v>
      </c>
      <c r="B35" s="87">
        <v>33</v>
      </c>
      <c r="C35" s="87">
        <v>1033</v>
      </c>
      <c r="D35" s="86">
        <v>37</v>
      </c>
      <c r="E35" s="87">
        <v>108</v>
      </c>
      <c r="F35" s="87">
        <v>1108</v>
      </c>
      <c r="G35" s="86">
        <v>62</v>
      </c>
      <c r="H35" s="87">
        <v>183</v>
      </c>
      <c r="I35" s="87">
        <v>1183</v>
      </c>
      <c r="J35" s="86">
        <v>87</v>
      </c>
      <c r="K35" s="87">
        <v>258</v>
      </c>
      <c r="L35" s="87">
        <f t="shared" si="0"/>
        <v>1258</v>
      </c>
      <c r="M35" s="86">
        <f>M32+1</f>
        <v>112</v>
      </c>
      <c r="N35" s="87">
        <v>333</v>
      </c>
      <c r="O35" s="87">
        <f t="shared" si="1"/>
        <v>1333</v>
      </c>
      <c r="P35" s="86">
        <v>137</v>
      </c>
      <c r="Q35" s="87">
        <v>408</v>
      </c>
      <c r="R35" s="87">
        <f t="shared" si="2"/>
        <v>1408</v>
      </c>
      <c r="S35" s="86">
        <v>162</v>
      </c>
      <c r="T35" s="87">
        <v>483</v>
      </c>
      <c r="U35" s="87">
        <f t="shared" si="3"/>
        <v>1483</v>
      </c>
      <c r="V35" s="86">
        <v>187</v>
      </c>
      <c r="W35" s="87">
        <v>558</v>
      </c>
      <c r="X35" s="87">
        <f t="shared" si="4"/>
        <v>1558</v>
      </c>
      <c r="Y35" s="86">
        <v>212</v>
      </c>
      <c r="Z35" s="87">
        <v>633</v>
      </c>
      <c r="AA35" s="87">
        <f t="shared" si="5"/>
        <v>1633</v>
      </c>
      <c r="AB35" s="86">
        <v>237</v>
      </c>
      <c r="AC35" s="87">
        <v>708</v>
      </c>
      <c r="AD35" s="87">
        <f t="shared" si="6"/>
        <v>1708</v>
      </c>
    </row>
    <row r="36" spans="1:30" x14ac:dyDescent="0.2">
      <c r="A36" s="83">
        <f t="shared" si="7"/>
        <v>12</v>
      </c>
      <c r="B36">
        <v>34</v>
      </c>
      <c r="C36">
        <v>1034</v>
      </c>
      <c r="D36" s="83">
        <v>37</v>
      </c>
      <c r="E36">
        <v>109</v>
      </c>
      <c r="F36">
        <v>1109</v>
      </c>
      <c r="G36" s="83">
        <v>62</v>
      </c>
      <c r="H36">
        <v>184</v>
      </c>
      <c r="I36">
        <v>1184</v>
      </c>
      <c r="J36" s="83">
        <v>87</v>
      </c>
      <c r="K36">
        <v>259</v>
      </c>
      <c r="L36">
        <f t="shared" si="0"/>
        <v>1259</v>
      </c>
      <c r="M36" s="83">
        <f>M33+1</f>
        <v>112</v>
      </c>
      <c r="N36">
        <v>334</v>
      </c>
      <c r="O36">
        <f t="shared" si="1"/>
        <v>1334</v>
      </c>
      <c r="P36" s="83">
        <v>137</v>
      </c>
      <c r="Q36">
        <v>409</v>
      </c>
      <c r="R36">
        <f t="shared" si="2"/>
        <v>1409</v>
      </c>
      <c r="S36" s="83">
        <v>162</v>
      </c>
      <c r="T36">
        <v>484</v>
      </c>
      <c r="U36">
        <f t="shared" si="3"/>
        <v>1484</v>
      </c>
      <c r="V36" s="83">
        <v>187</v>
      </c>
      <c r="W36">
        <v>559</v>
      </c>
      <c r="X36">
        <f t="shared" si="4"/>
        <v>1559</v>
      </c>
      <c r="Y36" s="83">
        <v>212</v>
      </c>
      <c r="Z36">
        <v>634</v>
      </c>
      <c r="AA36">
        <f t="shared" si="5"/>
        <v>1634</v>
      </c>
      <c r="AB36" s="83">
        <v>237</v>
      </c>
      <c r="AC36">
        <v>709</v>
      </c>
      <c r="AD36">
        <f t="shared" si="6"/>
        <v>1709</v>
      </c>
    </row>
    <row r="37" spans="1:30" ht="13.5" thickBot="1" x14ac:dyDescent="0.25">
      <c r="A37" s="83">
        <f t="shared" si="7"/>
        <v>12</v>
      </c>
      <c r="B37">
        <v>35</v>
      </c>
      <c r="C37">
        <v>1035</v>
      </c>
      <c r="D37" s="83">
        <v>37</v>
      </c>
      <c r="E37">
        <v>110</v>
      </c>
      <c r="F37">
        <v>1110</v>
      </c>
      <c r="G37" s="83">
        <v>62</v>
      </c>
      <c r="H37">
        <v>185</v>
      </c>
      <c r="I37">
        <v>1185</v>
      </c>
      <c r="J37" s="83">
        <v>87</v>
      </c>
      <c r="K37">
        <v>260</v>
      </c>
      <c r="L37">
        <f t="shared" si="0"/>
        <v>1260</v>
      </c>
      <c r="M37" s="83">
        <f>M34+1</f>
        <v>112</v>
      </c>
      <c r="N37">
        <v>335</v>
      </c>
      <c r="O37">
        <f t="shared" si="1"/>
        <v>1335</v>
      </c>
      <c r="P37" s="83">
        <v>137</v>
      </c>
      <c r="Q37">
        <v>410</v>
      </c>
      <c r="R37">
        <f t="shared" si="2"/>
        <v>1410</v>
      </c>
      <c r="S37" s="83">
        <v>162</v>
      </c>
      <c r="T37">
        <v>485</v>
      </c>
      <c r="U37">
        <f t="shared" si="3"/>
        <v>1485</v>
      </c>
      <c r="V37" s="83">
        <v>187</v>
      </c>
      <c r="W37">
        <v>560</v>
      </c>
      <c r="X37">
        <f t="shared" si="4"/>
        <v>1560</v>
      </c>
      <c r="Y37" s="83">
        <v>212</v>
      </c>
      <c r="Z37">
        <v>635</v>
      </c>
      <c r="AA37">
        <f t="shared" si="5"/>
        <v>1635</v>
      </c>
      <c r="AB37" s="83">
        <v>237</v>
      </c>
      <c r="AC37">
        <v>710</v>
      </c>
      <c r="AD37">
        <f t="shared" si="6"/>
        <v>1710</v>
      </c>
    </row>
    <row r="38" spans="1:30" x14ac:dyDescent="0.2">
      <c r="A38" s="86">
        <f t="shared" si="7"/>
        <v>13</v>
      </c>
      <c r="B38" s="87">
        <v>36</v>
      </c>
      <c r="C38" s="87">
        <v>1036</v>
      </c>
      <c r="D38" s="86">
        <v>38</v>
      </c>
      <c r="E38" s="87">
        <v>111</v>
      </c>
      <c r="F38" s="87">
        <v>1111</v>
      </c>
      <c r="G38" s="86">
        <v>63</v>
      </c>
      <c r="H38" s="87">
        <v>186</v>
      </c>
      <c r="I38" s="87">
        <v>1186</v>
      </c>
      <c r="J38" s="86">
        <v>88</v>
      </c>
      <c r="K38" s="87">
        <v>261</v>
      </c>
      <c r="L38" s="87">
        <f t="shared" si="0"/>
        <v>1261</v>
      </c>
      <c r="M38" s="86">
        <f>M35+1</f>
        <v>113</v>
      </c>
      <c r="N38" s="87">
        <v>336</v>
      </c>
      <c r="O38" s="87">
        <f t="shared" si="1"/>
        <v>1336</v>
      </c>
      <c r="P38" s="86">
        <v>138</v>
      </c>
      <c r="Q38" s="87">
        <v>411</v>
      </c>
      <c r="R38" s="87">
        <f t="shared" si="2"/>
        <v>1411</v>
      </c>
      <c r="S38" s="86">
        <v>163</v>
      </c>
      <c r="T38" s="87">
        <v>486</v>
      </c>
      <c r="U38" s="87">
        <f t="shared" si="3"/>
        <v>1486</v>
      </c>
      <c r="V38" s="86">
        <v>188</v>
      </c>
      <c r="W38" s="87">
        <v>561</v>
      </c>
      <c r="X38" s="87">
        <f t="shared" si="4"/>
        <v>1561</v>
      </c>
      <c r="Y38" s="86">
        <v>213</v>
      </c>
      <c r="Z38" s="87">
        <v>636</v>
      </c>
      <c r="AA38" s="87">
        <f t="shared" si="5"/>
        <v>1636</v>
      </c>
      <c r="AB38" s="86">
        <v>238</v>
      </c>
      <c r="AC38" s="87">
        <v>711</v>
      </c>
      <c r="AD38" s="87">
        <f t="shared" si="6"/>
        <v>1711</v>
      </c>
    </row>
    <row r="39" spans="1:30" x14ac:dyDescent="0.2">
      <c r="A39" s="83">
        <f t="shared" si="7"/>
        <v>13</v>
      </c>
      <c r="B39">
        <v>37</v>
      </c>
      <c r="C39">
        <v>1037</v>
      </c>
      <c r="D39" s="83">
        <v>38</v>
      </c>
      <c r="E39">
        <v>112</v>
      </c>
      <c r="F39">
        <v>1112</v>
      </c>
      <c r="G39" s="83">
        <v>63</v>
      </c>
      <c r="H39">
        <v>187</v>
      </c>
      <c r="I39">
        <v>1187</v>
      </c>
      <c r="J39" s="83">
        <v>88</v>
      </c>
      <c r="K39">
        <v>262</v>
      </c>
      <c r="L39">
        <f t="shared" si="0"/>
        <v>1262</v>
      </c>
      <c r="M39" s="83">
        <f>M36+1</f>
        <v>113</v>
      </c>
      <c r="N39">
        <v>337</v>
      </c>
      <c r="O39">
        <f t="shared" si="1"/>
        <v>1337</v>
      </c>
      <c r="P39" s="83">
        <v>138</v>
      </c>
      <c r="Q39">
        <v>412</v>
      </c>
      <c r="R39">
        <f t="shared" si="2"/>
        <v>1412</v>
      </c>
      <c r="S39" s="83">
        <v>163</v>
      </c>
      <c r="T39">
        <v>487</v>
      </c>
      <c r="U39">
        <f t="shared" si="3"/>
        <v>1487</v>
      </c>
      <c r="V39" s="83">
        <v>188</v>
      </c>
      <c r="W39">
        <v>562</v>
      </c>
      <c r="X39">
        <f t="shared" si="4"/>
        <v>1562</v>
      </c>
      <c r="Y39" s="83">
        <v>213</v>
      </c>
      <c r="Z39">
        <v>637</v>
      </c>
      <c r="AA39">
        <f t="shared" si="5"/>
        <v>1637</v>
      </c>
      <c r="AB39" s="83">
        <v>238</v>
      </c>
      <c r="AC39">
        <v>712</v>
      </c>
      <c r="AD39">
        <f t="shared" si="6"/>
        <v>1712</v>
      </c>
    </row>
    <row r="40" spans="1:30" ht="13.5" thickBot="1" x14ac:dyDescent="0.25">
      <c r="A40" s="83">
        <f t="shared" si="7"/>
        <v>13</v>
      </c>
      <c r="B40">
        <v>38</v>
      </c>
      <c r="C40">
        <v>1038</v>
      </c>
      <c r="D40" s="83">
        <v>38</v>
      </c>
      <c r="E40">
        <v>113</v>
      </c>
      <c r="F40">
        <v>1113</v>
      </c>
      <c r="G40" s="83">
        <v>63</v>
      </c>
      <c r="H40">
        <v>188</v>
      </c>
      <c r="I40">
        <v>1188</v>
      </c>
      <c r="J40" s="83">
        <v>88</v>
      </c>
      <c r="K40">
        <v>263</v>
      </c>
      <c r="L40">
        <f t="shared" si="0"/>
        <v>1263</v>
      </c>
      <c r="M40" s="83">
        <f t="shared" ref="M40:M103" si="8">M37+1</f>
        <v>113</v>
      </c>
      <c r="N40">
        <v>338</v>
      </c>
      <c r="O40">
        <f t="shared" si="1"/>
        <v>1338</v>
      </c>
      <c r="P40" s="83">
        <v>138</v>
      </c>
      <c r="Q40">
        <v>413</v>
      </c>
      <c r="R40">
        <f t="shared" si="2"/>
        <v>1413</v>
      </c>
      <c r="S40" s="83">
        <v>163</v>
      </c>
      <c r="T40">
        <v>488</v>
      </c>
      <c r="U40">
        <f t="shared" si="3"/>
        <v>1488</v>
      </c>
      <c r="V40" s="83">
        <v>188</v>
      </c>
      <c r="W40">
        <v>563</v>
      </c>
      <c r="X40">
        <f t="shared" si="4"/>
        <v>1563</v>
      </c>
      <c r="Y40" s="83">
        <v>213</v>
      </c>
      <c r="Z40">
        <v>638</v>
      </c>
      <c r="AA40">
        <f t="shared" si="5"/>
        <v>1638</v>
      </c>
      <c r="AB40" s="83">
        <v>238</v>
      </c>
      <c r="AC40">
        <v>713</v>
      </c>
      <c r="AD40">
        <f t="shared" si="6"/>
        <v>1713</v>
      </c>
    </row>
    <row r="41" spans="1:30" x14ac:dyDescent="0.2">
      <c r="A41" s="86">
        <f t="shared" si="7"/>
        <v>14</v>
      </c>
      <c r="B41" s="87">
        <v>39</v>
      </c>
      <c r="C41" s="87">
        <v>1039</v>
      </c>
      <c r="D41" s="86">
        <v>39</v>
      </c>
      <c r="E41" s="87">
        <v>114</v>
      </c>
      <c r="F41" s="87">
        <v>1114</v>
      </c>
      <c r="G41" s="86">
        <v>64</v>
      </c>
      <c r="H41" s="87">
        <v>189</v>
      </c>
      <c r="I41" s="87">
        <v>1189</v>
      </c>
      <c r="J41" s="86">
        <v>89</v>
      </c>
      <c r="K41" s="87">
        <v>264</v>
      </c>
      <c r="L41" s="87">
        <f t="shared" si="0"/>
        <v>1264</v>
      </c>
      <c r="M41" s="86">
        <f t="shared" si="8"/>
        <v>114</v>
      </c>
      <c r="N41" s="87">
        <v>339</v>
      </c>
      <c r="O41" s="87">
        <f t="shared" si="1"/>
        <v>1339</v>
      </c>
      <c r="P41" s="86">
        <v>139</v>
      </c>
      <c r="Q41" s="87">
        <v>414</v>
      </c>
      <c r="R41" s="87">
        <f t="shared" si="2"/>
        <v>1414</v>
      </c>
      <c r="S41" s="86">
        <v>164</v>
      </c>
      <c r="T41" s="87">
        <v>489</v>
      </c>
      <c r="U41" s="87">
        <f t="shared" si="3"/>
        <v>1489</v>
      </c>
      <c r="V41" s="86">
        <v>189</v>
      </c>
      <c r="W41" s="87">
        <v>564</v>
      </c>
      <c r="X41" s="87">
        <f t="shared" si="4"/>
        <v>1564</v>
      </c>
      <c r="Y41" s="86">
        <v>214</v>
      </c>
      <c r="Z41" s="87">
        <v>639</v>
      </c>
      <c r="AA41" s="87">
        <f t="shared" si="5"/>
        <v>1639</v>
      </c>
      <c r="AB41" s="86">
        <v>239</v>
      </c>
      <c r="AC41" s="87">
        <v>714</v>
      </c>
      <c r="AD41" s="87">
        <f t="shared" si="6"/>
        <v>1714</v>
      </c>
    </row>
    <row r="42" spans="1:30" x14ac:dyDescent="0.2">
      <c r="A42" s="83">
        <f t="shared" si="7"/>
        <v>14</v>
      </c>
      <c r="B42">
        <v>40</v>
      </c>
      <c r="C42">
        <v>1040</v>
      </c>
      <c r="D42" s="83">
        <v>39</v>
      </c>
      <c r="E42">
        <v>115</v>
      </c>
      <c r="F42">
        <v>1115</v>
      </c>
      <c r="G42" s="83">
        <v>64</v>
      </c>
      <c r="H42">
        <v>190</v>
      </c>
      <c r="I42">
        <v>1190</v>
      </c>
      <c r="J42" s="83">
        <v>89</v>
      </c>
      <c r="K42">
        <v>265</v>
      </c>
      <c r="L42">
        <f t="shared" si="0"/>
        <v>1265</v>
      </c>
      <c r="M42" s="83">
        <f t="shared" si="8"/>
        <v>114</v>
      </c>
      <c r="N42">
        <v>340</v>
      </c>
      <c r="O42">
        <f t="shared" si="1"/>
        <v>1340</v>
      </c>
      <c r="P42" s="83">
        <v>139</v>
      </c>
      <c r="Q42">
        <v>415</v>
      </c>
      <c r="R42">
        <f t="shared" si="2"/>
        <v>1415</v>
      </c>
      <c r="S42" s="83">
        <v>164</v>
      </c>
      <c r="T42">
        <v>490</v>
      </c>
      <c r="U42">
        <f t="shared" si="3"/>
        <v>1490</v>
      </c>
      <c r="V42" s="83">
        <v>189</v>
      </c>
      <c r="W42">
        <v>565</v>
      </c>
      <c r="X42">
        <f t="shared" si="4"/>
        <v>1565</v>
      </c>
      <c r="Y42" s="83">
        <v>214</v>
      </c>
      <c r="Z42">
        <v>640</v>
      </c>
      <c r="AA42">
        <f t="shared" si="5"/>
        <v>1640</v>
      </c>
      <c r="AB42" s="83">
        <v>239</v>
      </c>
      <c r="AC42">
        <v>715</v>
      </c>
      <c r="AD42">
        <f t="shared" si="6"/>
        <v>1715</v>
      </c>
    </row>
    <row r="43" spans="1:30" ht="13.5" thickBot="1" x14ac:dyDescent="0.25">
      <c r="A43" s="83">
        <f t="shared" si="7"/>
        <v>14</v>
      </c>
      <c r="B43">
        <v>41</v>
      </c>
      <c r="C43">
        <v>1041</v>
      </c>
      <c r="D43" s="83">
        <v>39</v>
      </c>
      <c r="E43">
        <v>116</v>
      </c>
      <c r="F43">
        <v>1116</v>
      </c>
      <c r="G43" s="83">
        <v>64</v>
      </c>
      <c r="H43">
        <v>191</v>
      </c>
      <c r="I43">
        <v>1191</v>
      </c>
      <c r="J43" s="83">
        <v>89</v>
      </c>
      <c r="K43">
        <v>266</v>
      </c>
      <c r="L43">
        <f t="shared" si="0"/>
        <v>1266</v>
      </c>
      <c r="M43" s="83">
        <f t="shared" si="8"/>
        <v>114</v>
      </c>
      <c r="N43">
        <v>341</v>
      </c>
      <c r="O43">
        <f t="shared" si="1"/>
        <v>1341</v>
      </c>
      <c r="P43" s="83">
        <v>139</v>
      </c>
      <c r="Q43">
        <v>416</v>
      </c>
      <c r="R43">
        <f t="shared" si="2"/>
        <v>1416</v>
      </c>
      <c r="S43" s="83">
        <v>164</v>
      </c>
      <c r="T43">
        <v>491</v>
      </c>
      <c r="U43">
        <f t="shared" si="3"/>
        <v>1491</v>
      </c>
      <c r="V43" s="83">
        <v>189</v>
      </c>
      <c r="W43">
        <v>566</v>
      </c>
      <c r="X43">
        <f t="shared" si="4"/>
        <v>1566</v>
      </c>
      <c r="Y43" s="83">
        <v>214</v>
      </c>
      <c r="Z43">
        <v>641</v>
      </c>
      <c r="AA43">
        <f t="shared" si="5"/>
        <v>1641</v>
      </c>
      <c r="AB43" s="83">
        <v>239</v>
      </c>
      <c r="AC43">
        <v>716</v>
      </c>
      <c r="AD43">
        <f t="shared" si="6"/>
        <v>1716</v>
      </c>
    </row>
    <row r="44" spans="1:30" x14ac:dyDescent="0.2">
      <c r="A44" s="86">
        <f t="shared" si="7"/>
        <v>15</v>
      </c>
      <c r="B44" s="87">
        <v>42</v>
      </c>
      <c r="C44" s="87">
        <v>1042</v>
      </c>
      <c r="D44" s="86">
        <v>40</v>
      </c>
      <c r="E44" s="87">
        <v>117</v>
      </c>
      <c r="F44" s="87">
        <v>1117</v>
      </c>
      <c r="G44" s="86">
        <v>65</v>
      </c>
      <c r="H44" s="87">
        <v>192</v>
      </c>
      <c r="I44" s="87">
        <v>1192</v>
      </c>
      <c r="J44" s="86">
        <v>90</v>
      </c>
      <c r="K44" s="87">
        <v>267</v>
      </c>
      <c r="L44" s="87">
        <f t="shared" si="0"/>
        <v>1267</v>
      </c>
      <c r="M44" s="86">
        <f t="shared" si="8"/>
        <v>115</v>
      </c>
      <c r="N44" s="87">
        <v>342</v>
      </c>
      <c r="O44" s="87">
        <f t="shared" si="1"/>
        <v>1342</v>
      </c>
      <c r="P44" s="86">
        <v>140</v>
      </c>
      <c r="Q44" s="87">
        <v>417</v>
      </c>
      <c r="R44" s="87">
        <f t="shared" si="2"/>
        <v>1417</v>
      </c>
      <c r="S44" s="86">
        <v>165</v>
      </c>
      <c r="T44" s="87">
        <v>492</v>
      </c>
      <c r="U44" s="87">
        <f t="shared" si="3"/>
        <v>1492</v>
      </c>
      <c r="V44" s="86">
        <v>190</v>
      </c>
      <c r="W44" s="87">
        <v>567</v>
      </c>
      <c r="X44" s="87">
        <f t="shared" si="4"/>
        <v>1567</v>
      </c>
      <c r="Y44" s="86">
        <v>215</v>
      </c>
      <c r="Z44" s="87">
        <v>642</v>
      </c>
      <c r="AA44" s="87">
        <f t="shared" si="5"/>
        <v>1642</v>
      </c>
      <c r="AB44" s="86">
        <v>240</v>
      </c>
      <c r="AC44" s="87">
        <v>717</v>
      </c>
      <c r="AD44" s="87">
        <f t="shared" si="6"/>
        <v>1717</v>
      </c>
    </row>
    <row r="45" spans="1:30" x14ac:dyDescent="0.2">
      <c r="A45" s="83">
        <f t="shared" si="7"/>
        <v>15</v>
      </c>
      <c r="B45">
        <v>43</v>
      </c>
      <c r="C45">
        <v>1043</v>
      </c>
      <c r="D45" s="83">
        <v>40</v>
      </c>
      <c r="E45">
        <v>118</v>
      </c>
      <c r="F45">
        <v>1118</v>
      </c>
      <c r="G45" s="83">
        <v>65</v>
      </c>
      <c r="H45">
        <v>193</v>
      </c>
      <c r="I45">
        <v>1193</v>
      </c>
      <c r="J45" s="83">
        <v>90</v>
      </c>
      <c r="K45">
        <v>268</v>
      </c>
      <c r="L45">
        <f t="shared" si="0"/>
        <v>1268</v>
      </c>
      <c r="M45" s="83">
        <f t="shared" si="8"/>
        <v>115</v>
      </c>
      <c r="N45">
        <v>343</v>
      </c>
      <c r="O45">
        <f t="shared" si="1"/>
        <v>1343</v>
      </c>
      <c r="P45" s="83">
        <v>140</v>
      </c>
      <c r="Q45">
        <v>418</v>
      </c>
      <c r="R45">
        <f t="shared" si="2"/>
        <v>1418</v>
      </c>
      <c r="S45" s="83">
        <v>165</v>
      </c>
      <c r="T45">
        <v>493</v>
      </c>
      <c r="U45">
        <f t="shared" si="3"/>
        <v>1493</v>
      </c>
      <c r="V45" s="83">
        <v>190</v>
      </c>
      <c r="W45">
        <v>568</v>
      </c>
      <c r="X45">
        <f t="shared" si="4"/>
        <v>1568</v>
      </c>
      <c r="Y45" s="83">
        <v>215</v>
      </c>
      <c r="Z45">
        <v>643</v>
      </c>
      <c r="AA45">
        <f t="shared" si="5"/>
        <v>1643</v>
      </c>
      <c r="AB45" s="83">
        <v>240</v>
      </c>
      <c r="AC45">
        <v>718</v>
      </c>
      <c r="AD45">
        <f t="shared" si="6"/>
        <v>1718</v>
      </c>
    </row>
    <row r="46" spans="1:30" ht="13.5" thickBot="1" x14ac:dyDescent="0.25">
      <c r="A46" s="83">
        <f t="shared" si="7"/>
        <v>15</v>
      </c>
      <c r="B46">
        <v>44</v>
      </c>
      <c r="C46">
        <v>1044</v>
      </c>
      <c r="D46" s="83">
        <v>40</v>
      </c>
      <c r="E46">
        <v>119</v>
      </c>
      <c r="F46">
        <v>1119</v>
      </c>
      <c r="G46" s="83">
        <v>65</v>
      </c>
      <c r="H46">
        <v>194</v>
      </c>
      <c r="I46">
        <v>1194</v>
      </c>
      <c r="J46" s="83">
        <v>90</v>
      </c>
      <c r="K46">
        <v>269</v>
      </c>
      <c r="L46">
        <f t="shared" si="0"/>
        <v>1269</v>
      </c>
      <c r="M46" s="83">
        <f t="shared" si="8"/>
        <v>115</v>
      </c>
      <c r="N46">
        <v>344</v>
      </c>
      <c r="O46">
        <f t="shared" si="1"/>
        <v>1344</v>
      </c>
      <c r="P46" s="83">
        <v>140</v>
      </c>
      <c r="Q46">
        <v>419</v>
      </c>
      <c r="R46">
        <f t="shared" si="2"/>
        <v>1419</v>
      </c>
      <c r="S46" s="83">
        <v>165</v>
      </c>
      <c r="T46">
        <v>494</v>
      </c>
      <c r="U46">
        <f t="shared" si="3"/>
        <v>1494</v>
      </c>
      <c r="V46" s="83">
        <v>190</v>
      </c>
      <c r="W46">
        <v>569</v>
      </c>
      <c r="X46">
        <f t="shared" si="4"/>
        <v>1569</v>
      </c>
      <c r="Y46" s="83">
        <v>215</v>
      </c>
      <c r="Z46">
        <v>644</v>
      </c>
      <c r="AA46">
        <f t="shared" si="5"/>
        <v>1644</v>
      </c>
      <c r="AB46" s="83">
        <v>240</v>
      </c>
      <c r="AC46">
        <v>719</v>
      </c>
      <c r="AD46">
        <f t="shared" si="6"/>
        <v>1719</v>
      </c>
    </row>
    <row r="47" spans="1:30" x14ac:dyDescent="0.2">
      <c r="A47" s="86">
        <f t="shared" si="7"/>
        <v>16</v>
      </c>
      <c r="B47" s="87">
        <v>45</v>
      </c>
      <c r="C47" s="87">
        <v>1045</v>
      </c>
      <c r="D47" s="86">
        <v>41</v>
      </c>
      <c r="E47" s="87">
        <v>120</v>
      </c>
      <c r="F47" s="87">
        <v>1120</v>
      </c>
      <c r="G47" s="86">
        <v>66</v>
      </c>
      <c r="H47" s="87">
        <v>195</v>
      </c>
      <c r="I47" s="87">
        <v>1195</v>
      </c>
      <c r="J47" s="86">
        <v>91</v>
      </c>
      <c r="K47" s="87">
        <v>270</v>
      </c>
      <c r="L47" s="87">
        <f t="shared" si="0"/>
        <v>1270</v>
      </c>
      <c r="M47" s="86">
        <f t="shared" si="8"/>
        <v>116</v>
      </c>
      <c r="N47" s="87">
        <v>345</v>
      </c>
      <c r="O47" s="87">
        <f t="shared" si="1"/>
        <v>1345</v>
      </c>
      <c r="P47" s="86">
        <v>141</v>
      </c>
      <c r="Q47" s="87">
        <v>420</v>
      </c>
      <c r="R47" s="87">
        <f t="shared" si="2"/>
        <v>1420</v>
      </c>
      <c r="S47" s="86">
        <v>166</v>
      </c>
      <c r="T47" s="87">
        <v>495</v>
      </c>
      <c r="U47" s="87">
        <f t="shared" si="3"/>
        <v>1495</v>
      </c>
      <c r="V47" s="86">
        <v>191</v>
      </c>
      <c r="W47" s="87">
        <v>570</v>
      </c>
      <c r="X47" s="87">
        <f t="shared" si="4"/>
        <v>1570</v>
      </c>
      <c r="Y47" s="86">
        <v>216</v>
      </c>
      <c r="Z47" s="87">
        <v>645</v>
      </c>
      <c r="AA47" s="87">
        <f t="shared" si="5"/>
        <v>1645</v>
      </c>
      <c r="AB47" s="86">
        <v>241</v>
      </c>
      <c r="AC47" s="87">
        <v>720</v>
      </c>
      <c r="AD47" s="87">
        <f t="shared" si="6"/>
        <v>1720</v>
      </c>
    </row>
    <row r="48" spans="1:30" x14ac:dyDescent="0.2">
      <c r="A48" s="83">
        <f t="shared" si="7"/>
        <v>16</v>
      </c>
      <c r="B48">
        <v>46</v>
      </c>
      <c r="C48">
        <v>1046</v>
      </c>
      <c r="D48" s="83">
        <v>41</v>
      </c>
      <c r="E48">
        <v>121</v>
      </c>
      <c r="F48">
        <v>1121</v>
      </c>
      <c r="G48" s="83">
        <v>66</v>
      </c>
      <c r="H48">
        <v>196</v>
      </c>
      <c r="I48">
        <v>1196</v>
      </c>
      <c r="J48" s="83">
        <v>91</v>
      </c>
      <c r="K48">
        <v>271</v>
      </c>
      <c r="L48">
        <f t="shared" si="0"/>
        <v>1271</v>
      </c>
      <c r="M48" s="83">
        <f t="shared" si="8"/>
        <v>116</v>
      </c>
      <c r="N48">
        <v>346</v>
      </c>
      <c r="O48">
        <f t="shared" si="1"/>
        <v>1346</v>
      </c>
      <c r="P48" s="83">
        <v>141</v>
      </c>
      <c r="Q48">
        <v>421</v>
      </c>
      <c r="R48">
        <f t="shared" si="2"/>
        <v>1421</v>
      </c>
      <c r="S48" s="83">
        <v>166</v>
      </c>
      <c r="T48">
        <v>496</v>
      </c>
      <c r="U48">
        <f t="shared" si="3"/>
        <v>1496</v>
      </c>
      <c r="V48" s="83">
        <v>191</v>
      </c>
      <c r="W48">
        <v>571</v>
      </c>
      <c r="X48">
        <f t="shared" si="4"/>
        <v>1571</v>
      </c>
      <c r="Y48" s="83">
        <v>216</v>
      </c>
      <c r="Z48">
        <v>646</v>
      </c>
      <c r="AA48">
        <f t="shared" si="5"/>
        <v>1646</v>
      </c>
      <c r="AB48" s="83">
        <v>241</v>
      </c>
      <c r="AC48">
        <v>721</v>
      </c>
      <c r="AD48">
        <f t="shared" si="6"/>
        <v>1721</v>
      </c>
    </row>
    <row r="49" spans="1:30" ht="13.5" thickBot="1" x14ac:dyDescent="0.25">
      <c r="A49" s="83">
        <f t="shared" si="7"/>
        <v>16</v>
      </c>
      <c r="B49">
        <v>47</v>
      </c>
      <c r="C49">
        <v>1047</v>
      </c>
      <c r="D49" s="83">
        <v>41</v>
      </c>
      <c r="E49">
        <v>122</v>
      </c>
      <c r="F49">
        <v>1122</v>
      </c>
      <c r="G49" s="83">
        <v>66</v>
      </c>
      <c r="H49">
        <v>197</v>
      </c>
      <c r="I49">
        <v>1197</v>
      </c>
      <c r="J49" s="83">
        <v>91</v>
      </c>
      <c r="K49">
        <v>272</v>
      </c>
      <c r="L49">
        <f t="shared" si="0"/>
        <v>1272</v>
      </c>
      <c r="M49" s="83">
        <f t="shared" si="8"/>
        <v>116</v>
      </c>
      <c r="N49">
        <v>347</v>
      </c>
      <c r="O49">
        <f t="shared" si="1"/>
        <v>1347</v>
      </c>
      <c r="P49" s="83">
        <v>141</v>
      </c>
      <c r="Q49">
        <v>422</v>
      </c>
      <c r="R49">
        <f t="shared" si="2"/>
        <v>1422</v>
      </c>
      <c r="S49" s="83">
        <v>166</v>
      </c>
      <c r="T49">
        <v>497</v>
      </c>
      <c r="U49">
        <f t="shared" si="3"/>
        <v>1497</v>
      </c>
      <c r="V49" s="83">
        <v>191</v>
      </c>
      <c r="W49">
        <v>572</v>
      </c>
      <c r="X49">
        <f t="shared" si="4"/>
        <v>1572</v>
      </c>
      <c r="Y49" s="83">
        <v>216</v>
      </c>
      <c r="Z49">
        <v>647</v>
      </c>
      <c r="AA49">
        <f t="shared" si="5"/>
        <v>1647</v>
      </c>
      <c r="AB49" s="83">
        <v>241</v>
      </c>
      <c r="AC49">
        <v>722</v>
      </c>
      <c r="AD49">
        <f t="shared" si="6"/>
        <v>1722</v>
      </c>
    </row>
    <row r="50" spans="1:30" x14ac:dyDescent="0.2">
      <c r="A50" s="86">
        <f t="shared" si="7"/>
        <v>17</v>
      </c>
      <c r="B50" s="87">
        <v>48</v>
      </c>
      <c r="C50" s="87">
        <v>1048</v>
      </c>
      <c r="D50" s="86">
        <v>42</v>
      </c>
      <c r="E50" s="87">
        <v>123</v>
      </c>
      <c r="F50" s="87">
        <v>1123</v>
      </c>
      <c r="G50" s="86">
        <v>67</v>
      </c>
      <c r="H50" s="87">
        <v>198</v>
      </c>
      <c r="I50" s="87">
        <v>1198</v>
      </c>
      <c r="J50" s="86">
        <v>92</v>
      </c>
      <c r="K50" s="87">
        <v>273</v>
      </c>
      <c r="L50" s="87">
        <f t="shared" si="0"/>
        <v>1273</v>
      </c>
      <c r="M50" s="86">
        <f t="shared" si="8"/>
        <v>117</v>
      </c>
      <c r="N50" s="87">
        <v>348</v>
      </c>
      <c r="O50" s="87">
        <f t="shared" si="1"/>
        <v>1348</v>
      </c>
      <c r="P50" s="86">
        <v>142</v>
      </c>
      <c r="Q50" s="87">
        <v>423</v>
      </c>
      <c r="R50" s="87">
        <f t="shared" si="2"/>
        <v>1423</v>
      </c>
      <c r="S50" s="86">
        <v>167</v>
      </c>
      <c r="T50" s="87">
        <v>498</v>
      </c>
      <c r="U50" s="87">
        <f t="shared" si="3"/>
        <v>1498</v>
      </c>
      <c r="V50" s="86">
        <v>192</v>
      </c>
      <c r="W50" s="87">
        <v>573</v>
      </c>
      <c r="X50" s="87">
        <f t="shared" si="4"/>
        <v>1573</v>
      </c>
      <c r="Y50" s="86">
        <v>217</v>
      </c>
      <c r="Z50" s="87">
        <v>648</v>
      </c>
      <c r="AA50" s="87">
        <f t="shared" si="5"/>
        <v>1648</v>
      </c>
      <c r="AB50" s="86">
        <v>242</v>
      </c>
      <c r="AC50" s="87">
        <v>723</v>
      </c>
      <c r="AD50" s="87">
        <f t="shared" si="6"/>
        <v>1723</v>
      </c>
    </row>
    <row r="51" spans="1:30" x14ac:dyDescent="0.2">
      <c r="A51" s="83">
        <f t="shared" si="7"/>
        <v>17</v>
      </c>
      <c r="B51">
        <v>49</v>
      </c>
      <c r="C51">
        <v>1049</v>
      </c>
      <c r="D51" s="83">
        <v>42</v>
      </c>
      <c r="E51">
        <v>124</v>
      </c>
      <c r="F51">
        <v>1124</v>
      </c>
      <c r="G51" s="83">
        <v>67</v>
      </c>
      <c r="H51">
        <v>199</v>
      </c>
      <c r="I51">
        <v>1199</v>
      </c>
      <c r="J51" s="83">
        <v>92</v>
      </c>
      <c r="K51">
        <v>274</v>
      </c>
      <c r="L51">
        <f t="shared" si="0"/>
        <v>1274</v>
      </c>
      <c r="M51" s="83">
        <f t="shared" si="8"/>
        <v>117</v>
      </c>
      <c r="N51">
        <v>349</v>
      </c>
      <c r="O51">
        <f t="shared" si="1"/>
        <v>1349</v>
      </c>
      <c r="P51" s="83">
        <v>142</v>
      </c>
      <c r="Q51">
        <v>424</v>
      </c>
      <c r="R51">
        <f t="shared" si="2"/>
        <v>1424</v>
      </c>
      <c r="S51" s="83">
        <v>167</v>
      </c>
      <c r="T51">
        <v>499</v>
      </c>
      <c r="U51">
        <f t="shared" si="3"/>
        <v>1499</v>
      </c>
      <c r="V51" s="83">
        <v>192</v>
      </c>
      <c r="W51">
        <v>574</v>
      </c>
      <c r="X51">
        <f t="shared" si="4"/>
        <v>1574</v>
      </c>
      <c r="Y51" s="83">
        <v>217</v>
      </c>
      <c r="Z51">
        <v>649</v>
      </c>
      <c r="AA51">
        <f t="shared" si="5"/>
        <v>1649</v>
      </c>
      <c r="AB51" s="83">
        <v>242</v>
      </c>
      <c r="AC51">
        <v>724</v>
      </c>
      <c r="AD51">
        <f t="shared" si="6"/>
        <v>1724</v>
      </c>
    </row>
    <row r="52" spans="1:30" ht="13.5" thickBot="1" x14ac:dyDescent="0.25">
      <c r="A52" s="83">
        <f t="shared" si="7"/>
        <v>17</v>
      </c>
      <c r="B52">
        <v>50</v>
      </c>
      <c r="C52">
        <v>1050</v>
      </c>
      <c r="D52" s="83">
        <v>42</v>
      </c>
      <c r="E52">
        <v>125</v>
      </c>
      <c r="F52">
        <v>1125</v>
      </c>
      <c r="G52" s="83">
        <v>67</v>
      </c>
      <c r="H52">
        <v>200</v>
      </c>
      <c r="I52">
        <v>1200</v>
      </c>
      <c r="J52" s="83">
        <v>92</v>
      </c>
      <c r="K52">
        <v>275</v>
      </c>
      <c r="L52">
        <f t="shared" si="0"/>
        <v>1275</v>
      </c>
      <c r="M52" s="83">
        <f t="shared" si="8"/>
        <v>117</v>
      </c>
      <c r="N52">
        <v>350</v>
      </c>
      <c r="O52">
        <f t="shared" si="1"/>
        <v>1350</v>
      </c>
      <c r="P52" s="83">
        <v>142</v>
      </c>
      <c r="Q52">
        <v>425</v>
      </c>
      <c r="R52">
        <f t="shared" si="2"/>
        <v>1425</v>
      </c>
      <c r="S52" s="83">
        <v>167</v>
      </c>
      <c r="T52">
        <v>500</v>
      </c>
      <c r="U52">
        <f t="shared" si="3"/>
        <v>1500</v>
      </c>
      <c r="V52" s="83">
        <v>192</v>
      </c>
      <c r="W52">
        <v>575</v>
      </c>
      <c r="X52">
        <f t="shared" si="4"/>
        <v>1575</v>
      </c>
      <c r="Y52" s="83">
        <v>217</v>
      </c>
      <c r="Z52">
        <v>650</v>
      </c>
      <c r="AA52">
        <f t="shared" si="5"/>
        <v>1650</v>
      </c>
      <c r="AB52" s="83">
        <v>242</v>
      </c>
      <c r="AC52">
        <v>725</v>
      </c>
      <c r="AD52">
        <f t="shared" si="6"/>
        <v>1725</v>
      </c>
    </row>
    <row r="53" spans="1:30" x14ac:dyDescent="0.2">
      <c r="A53" s="86">
        <f t="shared" si="7"/>
        <v>18</v>
      </c>
      <c r="B53" s="87">
        <v>51</v>
      </c>
      <c r="C53" s="87">
        <v>1051</v>
      </c>
      <c r="D53" s="86">
        <v>43</v>
      </c>
      <c r="E53" s="87">
        <v>126</v>
      </c>
      <c r="F53" s="87">
        <v>1126</v>
      </c>
      <c r="G53" s="86">
        <v>68</v>
      </c>
      <c r="H53" s="87">
        <v>201</v>
      </c>
      <c r="I53" s="87">
        <v>1201</v>
      </c>
      <c r="J53" s="86">
        <v>93</v>
      </c>
      <c r="K53" s="87">
        <v>276</v>
      </c>
      <c r="L53" s="87">
        <f t="shared" si="0"/>
        <v>1276</v>
      </c>
      <c r="M53" s="86">
        <f t="shared" si="8"/>
        <v>118</v>
      </c>
      <c r="N53" s="87">
        <v>351</v>
      </c>
      <c r="O53" s="87">
        <f t="shared" si="1"/>
        <v>1351</v>
      </c>
      <c r="P53" s="86">
        <v>143</v>
      </c>
      <c r="Q53" s="87">
        <v>426</v>
      </c>
      <c r="R53" s="87">
        <f t="shared" si="2"/>
        <v>1426</v>
      </c>
      <c r="S53" s="86">
        <v>168</v>
      </c>
      <c r="T53" s="87">
        <v>501</v>
      </c>
      <c r="U53" s="87">
        <f t="shared" si="3"/>
        <v>1501</v>
      </c>
      <c r="V53" s="86">
        <v>193</v>
      </c>
      <c r="W53" s="87">
        <v>576</v>
      </c>
      <c r="X53" s="87">
        <f t="shared" si="4"/>
        <v>1576</v>
      </c>
      <c r="Y53" s="86">
        <v>218</v>
      </c>
      <c r="Z53" s="87">
        <v>651</v>
      </c>
      <c r="AA53" s="87">
        <f t="shared" si="5"/>
        <v>1651</v>
      </c>
      <c r="AB53" s="86">
        <v>243</v>
      </c>
      <c r="AC53" s="87">
        <v>726</v>
      </c>
      <c r="AD53" s="87">
        <f t="shared" si="6"/>
        <v>1726</v>
      </c>
    </row>
    <row r="54" spans="1:30" x14ac:dyDescent="0.2">
      <c r="A54" s="83">
        <f t="shared" si="7"/>
        <v>18</v>
      </c>
      <c r="B54">
        <v>52</v>
      </c>
      <c r="C54">
        <v>1052</v>
      </c>
      <c r="D54" s="83">
        <v>43</v>
      </c>
      <c r="E54">
        <v>127</v>
      </c>
      <c r="F54">
        <v>1127</v>
      </c>
      <c r="G54" s="83">
        <v>68</v>
      </c>
      <c r="H54">
        <v>202</v>
      </c>
      <c r="I54">
        <v>1202</v>
      </c>
      <c r="J54" s="83">
        <v>93</v>
      </c>
      <c r="K54">
        <v>277</v>
      </c>
      <c r="L54">
        <f t="shared" si="0"/>
        <v>1277</v>
      </c>
      <c r="M54" s="83">
        <f t="shared" si="8"/>
        <v>118</v>
      </c>
      <c r="N54">
        <v>352</v>
      </c>
      <c r="O54">
        <f t="shared" si="1"/>
        <v>1352</v>
      </c>
      <c r="P54" s="83">
        <v>143</v>
      </c>
      <c r="Q54">
        <v>427</v>
      </c>
      <c r="R54">
        <f t="shared" si="2"/>
        <v>1427</v>
      </c>
      <c r="S54" s="83">
        <v>168</v>
      </c>
      <c r="T54">
        <v>502</v>
      </c>
      <c r="U54">
        <f t="shared" si="3"/>
        <v>1502</v>
      </c>
      <c r="V54" s="83">
        <v>193</v>
      </c>
      <c r="W54">
        <v>577</v>
      </c>
      <c r="X54">
        <f t="shared" si="4"/>
        <v>1577</v>
      </c>
      <c r="Y54" s="83">
        <v>218</v>
      </c>
      <c r="Z54">
        <v>652</v>
      </c>
      <c r="AA54">
        <f t="shared" si="5"/>
        <v>1652</v>
      </c>
      <c r="AB54" s="83">
        <v>243</v>
      </c>
      <c r="AC54">
        <v>727</v>
      </c>
      <c r="AD54">
        <f t="shared" si="6"/>
        <v>1727</v>
      </c>
    </row>
    <row r="55" spans="1:30" ht="13.5" thickBot="1" x14ac:dyDescent="0.25">
      <c r="A55" s="83">
        <f t="shared" si="7"/>
        <v>18</v>
      </c>
      <c r="B55">
        <v>53</v>
      </c>
      <c r="C55">
        <v>1053</v>
      </c>
      <c r="D55" s="83">
        <v>43</v>
      </c>
      <c r="E55">
        <v>128</v>
      </c>
      <c r="F55">
        <v>1128</v>
      </c>
      <c r="G55" s="83">
        <v>68</v>
      </c>
      <c r="H55">
        <v>203</v>
      </c>
      <c r="I55">
        <v>1203</v>
      </c>
      <c r="J55" s="83">
        <v>93</v>
      </c>
      <c r="K55">
        <v>278</v>
      </c>
      <c r="L55">
        <f t="shared" si="0"/>
        <v>1278</v>
      </c>
      <c r="M55" s="83">
        <f t="shared" si="8"/>
        <v>118</v>
      </c>
      <c r="N55">
        <v>353</v>
      </c>
      <c r="O55">
        <f t="shared" si="1"/>
        <v>1353</v>
      </c>
      <c r="P55" s="83">
        <v>143</v>
      </c>
      <c r="Q55">
        <v>428</v>
      </c>
      <c r="R55">
        <f t="shared" si="2"/>
        <v>1428</v>
      </c>
      <c r="S55" s="83">
        <v>168</v>
      </c>
      <c r="T55">
        <v>503</v>
      </c>
      <c r="U55">
        <f t="shared" si="3"/>
        <v>1503</v>
      </c>
      <c r="V55" s="83">
        <v>193</v>
      </c>
      <c r="W55">
        <v>578</v>
      </c>
      <c r="X55">
        <f t="shared" si="4"/>
        <v>1578</v>
      </c>
      <c r="Y55" s="83">
        <v>218</v>
      </c>
      <c r="Z55">
        <v>653</v>
      </c>
      <c r="AA55">
        <f t="shared" si="5"/>
        <v>1653</v>
      </c>
      <c r="AB55" s="83">
        <v>243</v>
      </c>
      <c r="AC55">
        <v>728</v>
      </c>
      <c r="AD55">
        <f t="shared" si="6"/>
        <v>1728</v>
      </c>
    </row>
    <row r="56" spans="1:30" x14ac:dyDescent="0.2">
      <c r="A56" s="86">
        <f t="shared" si="7"/>
        <v>19</v>
      </c>
      <c r="B56" s="87">
        <v>54</v>
      </c>
      <c r="C56" s="87">
        <v>1054</v>
      </c>
      <c r="D56" s="86">
        <v>44</v>
      </c>
      <c r="E56" s="87">
        <v>129</v>
      </c>
      <c r="F56" s="87">
        <v>1129</v>
      </c>
      <c r="G56" s="86">
        <v>69</v>
      </c>
      <c r="H56" s="87">
        <v>204</v>
      </c>
      <c r="I56" s="87">
        <v>1204</v>
      </c>
      <c r="J56" s="86">
        <v>94</v>
      </c>
      <c r="K56" s="87">
        <v>279</v>
      </c>
      <c r="L56" s="87">
        <f t="shared" si="0"/>
        <v>1279</v>
      </c>
      <c r="M56" s="86">
        <f t="shared" si="8"/>
        <v>119</v>
      </c>
      <c r="N56" s="87">
        <v>354</v>
      </c>
      <c r="O56" s="87">
        <f t="shared" si="1"/>
        <v>1354</v>
      </c>
      <c r="P56" s="86">
        <v>144</v>
      </c>
      <c r="Q56" s="87">
        <v>429</v>
      </c>
      <c r="R56" s="87">
        <f t="shared" si="2"/>
        <v>1429</v>
      </c>
      <c r="S56" s="86">
        <v>169</v>
      </c>
      <c r="T56" s="87">
        <v>504</v>
      </c>
      <c r="U56" s="87">
        <f t="shared" si="3"/>
        <v>1504</v>
      </c>
      <c r="V56" s="86">
        <v>194</v>
      </c>
      <c r="W56" s="87">
        <v>579</v>
      </c>
      <c r="X56" s="87">
        <f t="shared" si="4"/>
        <v>1579</v>
      </c>
      <c r="Y56" s="86">
        <v>219</v>
      </c>
      <c r="Z56" s="87">
        <v>654</v>
      </c>
      <c r="AA56" s="87">
        <f t="shared" si="5"/>
        <v>1654</v>
      </c>
      <c r="AB56" s="86">
        <v>244</v>
      </c>
      <c r="AC56" s="87">
        <v>729</v>
      </c>
      <c r="AD56" s="87">
        <f t="shared" si="6"/>
        <v>1729</v>
      </c>
    </row>
    <row r="57" spans="1:30" x14ac:dyDescent="0.2">
      <c r="A57" s="83">
        <f t="shared" si="7"/>
        <v>19</v>
      </c>
      <c r="B57">
        <v>55</v>
      </c>
      <c r="C57">
        <v>1055</v>
      </c>
      <c r="D57" s="83">
        <v>44</v>
      </c>
      <c r="E57">
        <v>130</v>
      </c>
      <c r="F57">
        <v>1130</v>
      </c>
      <c r="G57" s="83">
        <v>69</v>
      </c>
      <c r="H57">
        <v>205</v>
      </c>
      <c r="I57">
        <v>1205</v>
      </c>
      <c r="J57" s="83">
        <v>94</v>
      </c>
      <c r="K57">
        <v>280</v>
      </c>
      <c r="L57">
        <f t="shared" si="0"/>
        <v>1280</v>
      </c>
      <c r="M57" s="83">
        <f t="shared" si="8"/>
        <v>119</v>
      </c>
      <c r="N57">
        <v>355</v>
      </c>
      <c r="O57">
        <f t="shared" si="1"/>
        <v>1355</v>
      </c>
      <c r="P57" s="83">
        <v>144</v>
      </c>
      <c r="Q57">
        <v>430</v>
      </c>
      <c r="R57">
        <f t="shared" si="2"/>
        <v>1430</v>
      </c>
      <c r="S57" s="83">
        <v>169</v>
      </c>
      <c r="T57">
        <v>505</v>
      </c>
      <c r="U57">
        <f t="shared" si="3"/>
        <v>1505</v>
      </c>
      <c r="V57" s="83">
        <v>194</v>
      </c>
      <c r="W57">
        <v>580</v>
      </c>
      <c r="X57">
        <f t="shared" si="4"/>
        <v>1580</v>
      </c>
      <c r="Y57" s="83">
        <v>219</v>
      </c>
      <c r="Z57">
        <v>655</v>
      </c>
      <c r="AA57">
        <f t="shared" si="5"/>
        <v>1655</v>
      </c>
      <c r="AB57" s="83">
        <v>244</v>
      </c>
      <c r="AC57">
        <v>730</v>
      </c>
      <c r="AD57">
        <f t="shared" si="6"/>
        <v>1730</v>
      </c>
    </row>
    <row r="58" spans="1:30" ht="13.5" thickBot="1" x14ac:dyDescent="0.25">
      <c r="A58" s="83">
        <f t="shared" si="7"/>
        <v>19</v>
      </c>
      <c r="B58">
        <v>56</v>
      </c>
      <c r="C58">
        <v>1056</v>
      </c>
      <c r="D58" s="83">
        <v>44</v>
      </c>
      <c r="E58">
        <v>131</v>
      </c>
      <c r="F58">
        <v>1131</v>
      </c>
      <c r="G58" s="83">
        <v>69</v>
      </c>
      <c r="H58">
        <v>206</v>
      </c>
      <c r="I58">
        <v>1206</v>
      </c>
      <c r="J58" s="83">
        <v>94</v>
      </c>
      <c r="K58">
        <v>281</v>
      </c>
      <c r="L58">
        <f t="shared" si="0"/>
        <v>1281</v>
      </c>
      <c r="M58" s="83">
        <f t="shared" si="8"/>
        <v>119</v>
      </c>
      <c r="N58">
        <v>356</v>
      </c>
      <c r="O58">
        <f t="shared" si="1"/>
        <v>1356</v>
      </c>
      <c r="P58" s="83">
        <v>144</v>
      </c>
      <c r="Q58">
        <v>431</v>
      </c>
      <c r="R58">
        <f t="shared" si="2"/>
        <v>1431</v>
      </c>
      <c r="S58" s="83">
        <v>169</v>
      </c>
      <c r="T58">
        <v>506</v>
      </c>
      <c r="U58">
        <f t="shared" si="3"/>
        <v>1506</v>
      </c>
      <c r="V58" s="83">
        <v>194</v>
      </c>
      <c r="W58">
        <v>581</v>
      </c>
      <c r="X58">
        <f t="shared" si="4"/>
        <v>1581</v>
      </c>
      <c r="Y58" s="83">
        <v>219</v>
      </c>
      <c r="Z58">
        <v>656</v>
      </c>
      <c r="AA58">
        <f t="shared" si="5"/>
        <v>1656</v>
      </c>
      <c r="AB58" s="83">
        <v>244</v>
      </c>
      <c r="AC58">
        <v>731</v>
      </c>
      <c r="AD58">
        <f t="shared" si="6"/>
        <v>1731</v>
      </c>
    </row>
    <row r="59" spans="1:30" x14ac:dyDescent="0.2">
      <c r="A59" s="86">
        <f t="shared" si="7"/>
        <v>20</v>
      </c>
      <c r="B59" s="87">
        <v>57</v>
      </c>
      <c r="C59" s="87">
        <v>1057</v>
      </c>
      <c r="D59" s="86">
        <v>45</v>
      </c>
      <c r="E59" s="87">
        <v>132</v>
      </c>
      <c r="F59" s="87">
        <v>1132</v>
      </c>
      <c r="G59" s="86">
        <v>70</v>
      </c>
      <c r="H59" s="87">
        <v>207</v>
      </c>
      <c r="I59" s="87">
        <v>1207</v>
      </c>
      <c r="J59" s="86">
        <v>95</v>
      </c>
      <c r="K59" s="87">
        <v>282</v>
      </c>
      <c r="L59" s="87">
        <f t="shared" si="0"/>
        <v>1282</v>
      </c>
      <c r="M59" s="86">
        <f t="shared" si="8"/>
        <v>120</v>
      </c>
      <c r="N59" s="87">
        <v>357</v>
      </c>
      <c r="O59" s="87">
        <f t="shared" si="1"/>
        <v>1357</v>
      </c>
      <c r="P59" s="86">
        <v>145</v>
      </c>
      <c r="Q59" s="87">
        <v>432</v>
      </c>
      <c r="R59" s="87">
        <f t="shared" si="2"/>
        <v>1432</v>
      </c>
      <c r="S59" s="86">
        <v>170</v>
      </c>
      <c r="T59" s="87">
        <v>507</v>
      </c>
      <c r="U59" s="87">
        <f t="shared" si="3"/>
        <v>1507</v>
      </c>
      <c r="V59" s="86">
        <v>195</v>
      </c>
      <c r="W59" s="87">
        <v>582</v>
      </c>
      <c r="X59" s="87">
        <f t="shared" si="4"/>
        <v>1582</v>
      </c>
      <c r="Y59" s="86">
        <v>220</v>
      </c>
      <c r="Z59" s="87">
        <v>657</v>
      </c>
      <c r="AA59" s="87">
        <f t="shared" si="5"/>
        <v>1657</v>
      </c>
      <c r="AB59" s="86">
        <v>245</v>
      </c>
      <c r="AC59" s="87">
        <v>732</v>
      </c>
      <c r="AD59" s="87">
        <f t="shared" si="6"/>
        <v>1732</v>
      </c>
    </row>
    <row r="60" spans="1:30" x14ac:dyDescent="0.2">
      <c r="A60" s="83">
        <f t="shared" si="7"/>
        <v>20</v>
      </c>
      <c r="B60">
        <v>58</v>
      </c>
      <c r="C60">
        <v>1058</v>
      </c>
      <c r="D60" s="83">
        <v>45</v>
      </c>
      <c r="E60">
        <v>133</v>
      </c>
      <c r="F60">
        <v>1133</v>
      </c>
      <c r="G60" s="83">
        <v>70</v>
      </c>
      <c r="H60">
        <v>208</v>
      </c>
      <c r="I60">
        <v>1208</v>
      </c>
      <c r="J60" s="83">
        <v>95</v>
      </c>
      <c r="K60">
        <v>283</v>
      </c>
      <c r="L60">
        <f t="shared" si="0"/>
        <v>1283</v>
      </c>
      <c r="M60" s="83">
        <f t="shared" si="8"/>
        <v>120</v>
      </c>
      <c r="N60">
        <v>358</v>
      </c>
      <c r="O60">
        <f t="shared" si="1"/>
        <v>1358</v>
      </c>
      <c r="P60" s="83">
        <v>145</v>
      </c>
      <c r="Q60">
        <v>433</v>
      </c>
      <c r="R60">
        <f t="shared" si="2"/>
        <v>1433</v>
      </c>
      <c r="S60" s="83">
        <v>170</v>
      </c>
      <c r="T60">
        <v>508</v>
      </c>
      <c r="U60">
        <f t="shared" si="3"/>
        <v>1508</v>
      </c>
      <c r="V60" s="83">
        <v>195</v>
      </c>
      <c r="W60">
        <v>583</v>
      </c>
      <c r="X60">
        <f t="shared" si="4"/>
        <v>1583</v>
      </c>
      <c r="Y60" s="83">
        <v>220</v>
      </c>
      <c r="Z60">
        <v>658</v>
      </c>
      <c r="AA60">
        <f t="shared" si="5"/>
        <v>1658</v>
      </c>
      <c r="AB60" s="83">
        <v>245</v>
      </c>
      <c r="AC60">
        <v>733</v>
      </c>
      <c r="AD60">
        <f t="shared" si="6"/>
        <v>1733</v>
      </c>
    </row>
    <row r="61" spans="1:30" ht="13.5" thickBot="1" x14ac:dyDescent="0.25">
      <c r="A61" s="83">
        <f t="shared" si="7"/>
        <v>20</v>
      </c>
      <c r="B61">
        <v>59</v>
      </c>
      <c r="C61">
        <v>1059</v>
      </c>
      <c r="D61" s="83">
        <v>45</v>
      </c>
      <c r="E61">
        <v>134</v>
      </c>
      <c r="F61">
        <v>1134</v>
      </c>
      <c r="G61" s="83">
        <v>70</v>
      </c>
      <c r="H61">
        <v>209</v>
      </c>
      <c r="I61">
        <v>1209</v>
      </c>
      <c r="J61" s="83">
        <v>95</v>
      </c>
      <c r="K61">
        <v>284</v>
      </c>
      <c r="L61">
        <f t="shared" si="0"/>
        <v>1284</v>
      </c>
      <c r="M61" s="83">
        <f t="shared" si="8"/>
        <v>120</v>
      </c>
      <c r="N61">
        <v>359</v>
      </c>
      <c r="O61">
        <f t="shared" si="1"/>
        <v>1359</v>
      </c>
      <c r="P61" s="83">
        <v>145</v>
      </c>
      <c r="Q61">
        <v>434</v>
      </c>
      <c r="R61">
        <f t="shared" si="2"/>
        <v>1434</v>
      </c>
      <c r="S61" s="83">
        <v>170</v>
      </c>
      <c r="T61">
        <v>509</v>
      </c>
      <c r="U61">
        <f t="shared" si="3"/>
        <v>1509</v>
      </c>
      <c r="V61" s="83">
        <v>195</v>
      </c>
      <c r="W61">
        <v>584</v>
      </c>
      <c r="X61">
        <f t="shared" si="4"/>
        <v>1584</v>
      </c>
      <c r="Y61" s="83">
        <v>220</v>
      </c>
      <c r="Z61">
        <v>659</v>
      </c>
      <c r="AA61">
        <f t="shared" si="5"/>
        <v>1659</v>
      </c>
      <c r="AB61" s="83">
        <v>245</v>
      </c>
      <c r="AC61">
        <v>734</v>
      </c>
      <c r="AD61">
        <f t="shared" si="6"/>
        <v>1734</v>
      </c>
    </row>
    <row r="62" spans="1:30" x14ac:dyDescent="0.2">
      <c r="A62" s="86">
        <f t="shared" si="7"/>
        <v>21</v>
      </c>
      <c r="B62" s="87">
        <v>60</v>
      </c>
      <c r="C62" s="87">
        <v>1060</v>
      </c>
      <c r="D62" s="86">
        <v>46</v>
      </c>
      <c r="E62" s="87">
        <v>135</v>
      </c>
      <c r="F62" s="87">
        <v>1135</v>
      </c>
      <c r="G62" s="86">
        <v>71</v>
      </c>
      <c r="H62" s="87">
        <v>210</v>
      </c>
      <c r="I62" s="87">
        <v>1210</v>
      </c>
      <c r="J62" s="86">
        <v>96</v>
      </c>
      <c r="K62" s="87">
        <v>285</v>
      </c>
      <c r="L62" s="87">
        <f t="shared" si="0"/>
        <v>1285</v>
      </c>
      <c r="M62" s="86">
        <f t="shared" si="8"/>
        <v>121</v>
      </c>
      <c r="N62" s="87">
        <v>360</v>
      </c>
      <c r="O62" s="87">
        <f t="shared" si="1"/>
        <v>1360</v>
      </c>
      <c r="P62" s="86">
        <v>146</v>
      </c>
      <c r="Q62" s="87">
        <v>435</v>
      </c>
      <c r="R62" s="87">
        <f t="shared" si="2"/>
        <v>1435</v>
      </c>
      <c r="S62" s="86">
        <v>171</v>
      </c>
      <c r="T62" s="87">
        <v>510</v>
      </c>
      <c r="U62" s="87">
        <f t="shared" si="3"/>
        <v>1510</v>
      </c>
      <c r="V62" s="86">
        <v>196</v>
      </c>
      <c r="W62" s="87">
        <v>585</v>
      </c>
      <c r="X62" s="87">
        <f t="shared" si="4"/>
        <v>1585</v>
      </c>
      <c r="Y62" s="86">
        <v>221</v>
      </c>
      <c r="Z62" s="87">
        <v>660</v>
      </c>
      <c r="AA62" s="87">
        <f t="shared" si="5"/>
        <v>1660</v>
      </c>
      <c r="AB62" s="86">
        <v>246</v>
      </c>
      <c r="AC62" s="87">
        <v>735</v>
      </c>
      <c r="AD62" s="87">
        <f t="shared" si="6"/>
        <v>1735</v>
      </c>
    </row>
    <row r="63" spans="1:30" x14ac:dyDescent="0.2">
      <c r="A63" s="83">
        <f t="shared" si="7"/>
        <v>21</v>
      </c>
      <c r="B63">
        <v>61</v>
      </c>
      <c r="C63">
        <v>1061</v>
      </c>
      <c r="D63" s="83">
        <v>46</v>
      </c>
      <c r="E63">
        <v>136</v>
      </c>
      <c r="F63">
        <v>1136</v>
      </c>
      <c r="G63" s="83">
        <v>71</v>
      </c>
      <c r="H63">
        <v>211</v>
      </c>
      <c r="I63">
        <v>1211</v>
      </c>
      <c r="J63" s="83">
        <v>96</v>
      </c>
      <c r="K63">
        <v>286</v>
      </c>
      <c r="L63">
        <f t="shared" si="0"/>
        <v>1286</v>
      </c>
      <c r="M63" s="83">
        <f t="shared" si="8"/>
        <v>121</v>
      </c>
      <c r="N63">
        <v>361</v>
      </c>
      <c r="O63">
        <f t="shared" si="1"/>
        <v>1361</v>
      </c>
      <c r="P63" s="83">
        <v>146</v>
      </c>
      <c r="Q63">
        <v>436</v>
      </c>
      <c r="R63">
        <f t="shared" si="2"/>
        <v>1436</v>
      </c>
      <c r="S63" s="83">
        <v>171</v>
      </c>
      <c r="T63">
        <v>511</v>
      </c>
      <c r="U63">
        <f t="shared" si="3"/>
        <v>1511</v>
      </c>
      <c r="V63" s="83">
        <v>196</v>
      </c>
      <c r="W63">
        <v>586</v>
      </c>
      <c r="X63">
        <f t="shared" si="4"/>
        <v>1586</v>
      </c>
      <c r="Y63" s="83">
        <v>221</v>
      </c>
      <c r="Z63">
        <v>661</v>
      </c>
      <c r="AA63">
        <f t="shared" si="5"/>
        <v>1661</v>
      </c>
      <c r="AB63" s="83">
        <v>246</v>
      </c>
      <c r="AC63">
        <v>736</v>
      </c>
      <c r="AD63">
        <f t="shared" si="6"/>
        <v>1736</v>
      </c>
    </row>
    <row r="64" spans="1:30" ht="13.5" thickBot="1" x14ac:dyDescent="0.25">
      <c r="A64" s="83">
        <f t="shared" si="7"/>
        <v>21</v>
      </c>
      <c r="B64">
        <v>62</v>
      </c>
      <c r="C64">
        <v>1062</v>
      </c>
      <c r="D64" s="83">
        <v>46</v>
      </c>
      <c r="E64">
        <v>137</v>
      </c>
      <c r="F64">
        <v>1137</v>
      </c>
      <c r="G64" s="83">
        <v>71</v>
      </c>
      <c r="H64">
        <v>212</v>
      </c>
      <c r="I64">
        <v>1212</v>
      </c>
      <c r="J64" s="83">
        <v>96</v>
      </c>
      <c r="K64">
        <v>287</v>
      </c>
      <c r="L64">
        <f t="shared" si="0"/>
        <v>1287</v>
      </c>
      <c r="M64" s="83">
        <f t="shared" si="8"/>
        <v>121</v>
      </c>
      <c r="N64">
        <v>362</v>
      </c>
      <c r="O64">
        <f t="shared" si="1"/>
        <v>1362</v>
      </c>
      <c r="P64" s="83">
        <v>146</v>
      </c>
      <c r="Q64">
        <v>437</v>
      </c>
      <c r="R64">
        <f t="shared" si="2"/>
        <v>1437</v>
      </c>
      <c r="S64" s="83">
        <v>171</v>
      </c>
      <c r="T64">
        <v>512</v>
      </c>
      <c r="U64">
        <f t="shared" si="3"/>
        <v>1512</v>
      </c>
      <c r="V64" s="83">
        <v>196</v>
      </c>
      <c r="W64">
        <v>587</v>
      </c>
      <c r="X64">
        <f t="shared" si="4"/>
        <v>1587</v>
      </c>
      <c r="Y64" s="83">
        <v>221</v>
      </c>
      <c r="Z64">
        <v>662</v>
      </c>
      <c r="AA64">
        <f t="shared" si="5"/>
        <v>1662</v>
      </c>
      <c r="AB64" s="83">
        <v>246</v>
      </c>
      <c r="AC64">
        <v>737</v>
      </c>
      <c r="AD64">
        <f t="shared" si="6"/>
        <v>1737</v>
      </c>
    </row>
    <row r="65" spans="1:30" x14ac:dyDescent="0.2">
      <c r="A65" s="86">
        <f t="shared" si="7"/>
        <v>22</v>
      </c>
      <c r="B65" s="87">
        <v>63</v>
      </c>
      <c r="C65" s="87">
        <v>1063</v>
      </c>
      <c r="D65" s="86">
        <v>47</v>
      </c>
      <c r="E65" s="87">
        <v>138</v>
      </c>
      <c r="F65" s="87">
        <v>1138</v>
      </c>
      <c r="G65" s="86">
        <v>72</v>
      </c>
      <c r="H65" s="87">
        <v>213</v>
      </c>
      <c r="I65" s="87">
        <v>1213</v>
      </c>
      <c r="J65" s="86">
        <v>97</v>
      </c>
      <c r="K65" s="87">
        <v>288</v>
      </c>
      <c r="L65" s="87">
        <f t="shared" si="0"/>
        <v>1288</v>
      </c>
      <c r="M65" s="86">
        <f t="shared" si="8"/>
        <v>122</v>
      </c>
      <c r="N65" s="87">
        <v>363</v>
      </c>
      <c r="O65" s="87">
        <f t="shared" si="1"/>
        <v>1363</v>
      </c>
      <c r="P65" s="86">
        <v>147</v>
      </c>
      <c r="Q65" s="87">
        <v>438</v>
      </c>
      <c r="R65" s="87">
        <f t="shared" si="2"/>
        <v>1438</v>
      </c>
      <c r="S65" s="86">
        <v>172</v>
      </c>
      <c r="T65" s="87">
        <v>513</v>
      </c>
      <c r="U65" s="87">
        <f t="shared" si="3"/>
        <v>1513</v>
      </c>
      <c r="V65" s="86">
        <v>197</v>
      </c>
      <c r="W65" s="87">
        <v>588</v>
      </c>
      <c r="X65" s="87">
        <f t="shared" si="4"/>
        <v>1588</v>
      </c>
      <c r="Y65" s="86">
        <v>222</v>
      </c>
      <c r="Z65" s="87">
        <v>663</v>
      </c>
      <c r="AA65" s="87">
        <f t="shared" si="5"/>
        <v>1663</v>
      </c>
      <c r="AB65" s="86">
        <v>247</v>
      </c>
      <c r="AC65" s="87">
        <v>738</v>
      </c>
      <c r="AD65" s="87">
        <f t="shared" si="6"/>
        <v>1738</v>
      </c>
    </row>
    <row r="66" spans="1:30" x14ac:dyDescent="0.2">
      <c r="A66" s="83">
        <f t="shared" si="7"/>
        <v>22</v>
      </c>
      <c r="B66">
        <v>64</v>
      </c>
      <c r="C66">
        <v>1064</v>
      </c>
      <c r="D66" s="83">
        <v>47</v>
      </c>
      <c r="E66">
        <v>139</v>
      </c>
      <c r="F66">
        <v>1139</v>
      </c>
      <c r="G66" s="83">
        <v>72</v>
      </c>
      <c r="H66">
        <v>214</v>
      </c>
      <c r="I66">
        <v>1214</v>
      </c>
      <c r="J66" s="83">
        <v>97</v>
      </c>
      <c r="K66">
        <v>289</v>
      </c>
      <c r="L66">
        <f t="shared" si="0"/>
        <v>1289</v>
      </c>
      <c r="M66" s="83">
        <f t="shared" si="8"/>
        <v>122</v>
      </c>
      <c r="N66">
        <v>364</v>
      </c>
      <c r="O66">
        <f t="shared" si="1"/>
        <v>1364</v>
      </c>
      <c r="P66" s="83">
        <v>147</v>
      </c>
      <c r="Q66">
        <v>439</v>
      </c>
      <c r="R66">
        <f t="shared" si="2"/>
        <v>1439</v>
      </c>
      <c r="S66" s="83">
        <v>172</v>
      </c>
      <c r="T66">
        <v>514</v>
      </c>
      <c r="U66">
        <f t="shared" si="3"/>
        <v>1514</v>
      </c>
      <c r="V66" s="83">
        <v>197</v>
      </c>
      <c r="W66">
        <v>589</v>
      </c>
      <c r="X66">
        <f t="shared" si="4"/>
        <v>1589</v>
      </c>
      <c r="Y66" s="83">
        <v>222</v>
      </c>
      <c r="Z66">
        <v>664</v>
      </c>
      <c r="AA66">
        <f t="shared" si="5"/>
        <v>1664</v>
      </c>
      <c r="AB66" s="83">
        <v>247</v>
      </c>
      <c r="AC66">
        <v>739</v>
      </c>
      <c r="AD66">
        <f t="shared" si="6"/>
        <v>1739</v>
      </c>
    </row>
    <row r="67" spans="1:30" ht="13.5" thickBot="1" x14ac:dyDescent="0.25">
      <c r="A67" s="83">
        <f t="shared" si="7"/>
        <v>22</v>
      </c>
      <c r="B67">
        <v>65</v>
      </c>
      <c r="C67">
        <v>1065</v>
      </c>
      <c r="D67" s="83">
        <v>47</v>
      </c>
      <c r="E67">
        <v>140</v>
      </c>
      <c r="F67">
        <v>1140</v>
      </c>
      <c r="G67" s="83">
        <v>72</v>
      </c>
      <c r="H67">
        <v>215</v>
      </c>
      <c r="I67">
        <v>1215</v>
      </c>
      <c r="J67" s="83">
        <v>97</v>
      </c>
      <c r="K67">
        <v>290</v>
      </c>
      <c r="L67">
        <f t="shared" si="0"/>
        <v>1290</v>
      </c>
      <c r="M67" s="83">
        <f t="shared" si="8"/>
        <v>122</v>
      </c>
      <c r="N67">
        <v>365</v>
      </c>
      <c r="O67">
        <f t="shared" si="1"/>
        <v>1365</v>
      </c>
      <c r="P67" s="83">
        <v>147</v>
      </c>
      <c r="Q67">
        <v>440</v>
      </c>
      <c r="R67">
        <f t="shared" si="2"/>
        <v>1440</v>
      </c>
      <c r="S67" s="83">
        <v>172</v>
      </c>
      <c r="T67">
        <v>515</v>
      </c>
      <c r="U67">
        <f t="shared" si="3"/>
        <v>1515</v>
      </c>
      <c r="V67" s="83">
        <v>197</v>
      </c>
      <c r="W67">
        <v>590</v>
      </c>
      <c r="X67">
        <f t="shared" si="4"/>
        <v>1590</v>
      </c>
      <c r="Y67" s="83">
        <v>222</v>
      </c>
      <c r="Z67">
        <v>665</v>
      </c>
      <c r="AA67">
        <f t="shared" si="5"/>
        <v>1665</v>
      </c>
      <c r="AB67" s="83">
        <v>247</v>
      </c>
      <c r="AC67">
        <v>740</v>
      </c>
      <c r="AD67">
        <f t="shared" si="6"/>
        <v>1740</v>
      </c>
    </row>
    <row r="68" spans="1:30" x14ac:dyDescent="0.2">
      <c r="A68" s="86">
        <f t="shared" si="7"/>
        <v>23</v>
      </c>
      <c r="B68" s="87">
        <v>66</v>
      </c>
      <c r="C68" s="87">
        <v>1066</v>
      </c>
      <c r="D68" s="86">
        <v>48</v>
      </c>
      <c r="E68" s="87">
        <v>141</v>
      </c>
      <c r="F68" s="87">
        <v>1141</v>
      </c>
      <c r="G68" s="86">
        <v>73</v>
      </c>
      <c r="H68" s="87">
        <v>216</v>
      </c>
      <c r="I68" s="87">
        <v>1216</v>
      </c>
      <c r="J68" s="86">
        <v>98</v>
      </c>
      <c r="K68" s="87">
        <v>291</v>
      </c>
      <c r="L68" s="87">
        <f t="shared" si="0"/>
        <v>1291</v>
      </c>
      <c r="M68" s="86">
        <f t="shared" si="8"/>
        <v>123</v>
      </c>
      <c r="N68" s="87">
        <v>366</v>
      </c>
      <c r="O68" s="87">
        <f t="shared" si="1"/>
        <v>1366</v>
      </c>
      <c r="P68" s="86">
        <v>148</v>
      </c>
      <c r="Q68" s="87">
        <v>441</v>
      </c>
      <c r="R68" s="87">
        <f t="shared" si="2"/>
        <v>1441</v>
      </c>
      <c r="S68" s="86">
        <v>173</v>
      </c>
      <c r="T68" s="87">
        <v>516</v>
      </c>
      <c r="U68" s="87">
        <f t="shared" si="3"/>
        <v>1516</v>
      </c>
      <c r="V68" s="86">
        <v>198</v>
      </c>
      <c r="W68" s="87">
        <v>591</v>
      </c>
      <c r="X68" s="87">
        <f t="shared" si="4"/>
        <v>1591</v>
      </c>
      <c r="Y68" s="86">
        <v>223</v>
      </c>
      <c r="Z68" s="87">
        <v>666</v>
      </c>
      <c r="AA68" s="87">
        <f t="shared" si="5"/>
        <v>1666</v>
      </c>
      <c r="AB68" s="86">
        <v>248</v>
      </c>
      <c r="AC68" s="87">
        <v>741</v>
      </c>
      <c r="AD68" s="87">
        <f t="shared" si="6"/>
        <v>1741</v>
      </c>
    </row>
    <row r="69" spans="1:30" x14ac:dyDescent="0.2">
      <c r="A69" s="83">
        <f t="shared" si="7"/>
        <v>23</v>
      </c>
      <c r="B69">
        <v>67</v>
      </c>
      <c r="C69">
        <v>1067</v>
      </c>
      <c r="D69" s="83">
        <v>48</v>
      </c>
      <c r="E69">
        <v>142</v>
      </c>
      <c r="F69">
        <v>1142</v>
      </c>
      <c r="G69" s="83">
        <v>73</v>
      </c>
      <c r="H69">
        <v>217</v>
      </c>
      <c r="I69">
        <v>1217</v>
      </c>
      <c r="J69" s="83">
        <v>98</v>
      </c>
      <c r="K69">
        <v>292</v>
      </c>
      <c r="L69">
        <f t="shared" ref="L69:L76" si="9">K69+1000</f>
        <v>1292</v>
      </c>
      <c r="M69" s="83">
        <f t="shared" si="8"/>
        <v>123</v>
      </c>
      <c r="N69">
        <v>367</v>
      </c>
      <c r="O69">
        <f t="shared" ref="O69:O76" si="10">N69+1000</f>
        <v>1367</v>
      </c>
      <c r="P69" s="83">
        <v>148</v>
      </c>
      <c r="Q69">
        <v>442</v>
      </c>
      <c r="R69">
        <f t="shared" ref="R69:R76" si="11">Q69+1000</f>
        <v>1442</v>
      </c>
      <c r="S69" s="83">
        <v>173</v>
      </c>
      <c r="T69">
        <v>517</v>
      </c>
      <c r="U69">
        <f t="shared" ref="U69:U76" si="12">T69+1000</f>
        <v>1517</v>
      </c>
      <c r="V69" s="83">
        <v>198</v>
      </c>
      <c r="W69">
        <v>592</v>
      </c>
      <c r="X69">
        <f t="shared" ref="X69:X76" si="13">W69+1000</f>
        <v>1592</v>
      </c>
      <c r="Y69" s="83">
        <v>223</v>
      </c>
      <c r="Z69">
        <v>667</v>
      </c>
      <c r="AA69">
        <f t="shared" ref="AA69:AA76" si="14">Z69+1000</f>
        <v>1667</v>
      </c>
      <c r="AB69" s="83">
        <v>248</v>
      </c>
      <c r="AC69">
        <v>742</v>
      </c>
      <c r="AD69">
        <f t="shared" ref="AD69:AD76" si="15">AC69+1000</f>
        <v>1742</v>
      </c>
    </row>
    <row r="70" spans="1:30" ht="13.5" thickBot="1" x14ac:dyDescent="0.25">
      <c r="A70" s="83">
        <f t="shared" si="7"/>
        <v>23</v>
      </c>
      <c r="B70">
        <v>68</v>
      </c>
      <c r="C70">
        <v>1068</v>
      </c>
      <c r="D70" s="83">
        <v>48</v>
      </c>
      <c r="E70">
        <v>143</v>
      </c>
      <c r="F70">
        <v>1143</v>
      </c>
      <c r="G70" s="83">
        <v>73</v>
      </c>
      <c r="H70">
        <v>218</v>
      </c>
      <c r="I70">
        <v>1218</v>
      </c>
      <c r="J70" s="83">
        <v>98</v>
      </c>
      <c r="K70">
        <v>293</v>
      </c>
      <c r="L70">
        <f t="shared" si="9"/>
        <v>1293</v>
      </c>
      <c r="M70" s="83">
        <f t="shared" si="8"/>
        <v>123</v>
      </c>
      <c r="N70">
        <v>368</v>
      </c>
      <c r="O70">
        <f t="shared" si="10"/>
        <v>1368</v>
      </c>
      <c r="P70" s="83">
        <v>148</v>
      </c>
      <c r="Q70">
        <v>443</v>
      </c>
      <c r="R70">
        <f t="shared" si="11"/>
        <v>1443</v>
      </c>
      <c r="S70" s="83">
        <v>173</v>
      </c>
      <c r="T70">
        <v>518</v>
      </c>
      <c r="U70">
        <f t="shared" si="12"/>
        <v>1518</v>
      </c>
      <c r="V70" s="83">
        <v>198</v>
      </c>
      <c r="W70">
        <v>593</v>
      </c>
      <c r="X70">
        <f t="shared" si="13"/>
        <v>1593</v>
      </c>
      <c r="Y70" s="83">
        <v>223</v>
      </c>
      <c r="Z70">
        <v>668</v>
      </c>
      <c r="AA70">
        <f t="shared" si="14"/>
        <v>1668</v>
      </c>
      <c r="AB70" s="83">
        <v>248</v>
      </c>
      <c r="AC70">
        <v>743</v>
      </c>
      <c r="AD70">
        <f t="shared" si="15"/>
        <v>1743</v>
      </c>
    </row>
    <row r="71" spans="1:30" x14ac:dyDescent="0.2">
      <c r="A71" s="86">
        <f t="shared" si="7"/>
        <v>24</v>
      </c>
      <c r="B71" s="87">
        <v>69</v>
      </c>
      <c r="C71" s="87">
        <v>1069</v>
      </c>
      <c r="D71" s="86">
        <v>49</v>
      </c>
      <c r="E71" s="87">
        <v>144</v>
      </c>
      <c r="F71" s="87">
        <v>1144</v>
      </c>
      <c r="G71" s="86">
        <v>74</v>
      </c>
      <c r="H71" s="87">
        <v>219</v>
      </c>
      <c r="I71" s="87">
        <v>1219</v>
      </c>
      <c r="J71" s="86">
        <v>99</v>
      </c>
      <c r="K71" s="87">
        <v>294</v>
      </c>
      <c r="L71" s="87">
        <f t="shared" si="9"/>
        <v>1294</v>
      </c>
      <c r="M71" s="86">
        <f t="shared" si="8"/>
        <v>124</v>
      </c>
      <c r="N71" s="87">
        <v>369</v>
      </c>
      <c r="O71" s="87">
        <f t="shared" si="10"/>
        <v>1369</v>
      </c>
      <c r="P71" s="86">
        <v>149</v>
      </c>
      <c r="Q71" s="87">
        <v>444</v>
      </c>
      <c r="R71" s="87">
        <f t="shared" si="11"/>
        <v>1444</v>
      </c>
      <c r="S71" s="86">
        <v>174</v>
      </c>
      <c r="T71" s="87">
        <v>519</v>
      </c>
      <c r="U71" s="87">
        <f t="shared" si="12"/>
        <v>1519</v>
      </c>
      <c r="V71" s="86">
        <v>199</v>
      </c>
      <c r="W71" s="87">
        <v>594</v>
      </c>
      <c r="X71" s="87">
        <f t="shared" si="13"/>
        <v>1594</v>
      </c>
      <c r="Y71" s="86">
        <v>224</v>
      </c>
      <c r="Z71" s="87">
        <v>669</v>
      </c>
      <c r="AA71" s="87">
        <f t="shared" si="14"/>
        <v>1669</v>
      </c>
      <c r="AB71" s="86">
        <v>249</v>
      </c>
      <c r="AC71" s="87">
        <v>744</v>
      </c>
      <c r="AD71" s="87">
        <f t="shared" si="15"/>
        <v>1744</v>
      </c>
    </row>
    <row r="72" spans="1:30" x14ac:dyDescent="0.2">
      <c r="A72" s="83">
        <f t="shared" si="7"/>
        <v>24</v>
      </c>
      <c r="B72">
        <v>70</v>
      </c>
      <c r="C72">
        <v>1070</v>
      </c>
      <c r="D72" s="83">
        <v>49</v>
      </c>
      <c r="E72">
        <v>145</v>
      </c>
      <c r="F72">
        <v>1145</v>
      </c>
      <c r="G72" s="83">
        <v>74</v>
      </c>
      <c r="H72">
        <v>220</v>
      </c>
      <c r="I72">
        <v>1220</v>
      </c>
      <c r="J72" s="83">
        <v>99</v>
      </c>
      <c r="K72">
        <v>295</v>
      </c>
      <c r="L72">
        <f t="shared" si="9"/>
        <v>1295</v>
      </c>
      <c r="M72" s="83">
        <f t="shared" si="8"/>
        <v>124</v>
      </c>
      <c r="N72">
        <v>370</v>
      </c>
      <c r="O72">
        <f t="shared" si="10"/>
        <v>1370</v>
      </c>
      <c r="P72" s="83">
        <v>149</v>
      </c>
      <c r="Q72">
        <v>445</v>
      </c>
      <c r="R72">
        <f t="shared" si="11"/>
        <v>1445</v>
      </c>
      <c r="S72" s="83">
        <v>174</v>
      </c>
      <c r="T72">
        <v>520</v>
      </c>
      <c r="U72">
        <f t="shared" si="12"/>
        <v>1520</v>
      </c>
      <c r="V72" s="83">
        <v>199</v>
      </c>
      <c r="W72">
        <v>595</v>
      </c>
      <c r="X72">
        <f t="shared" si="13"/>
        <v>1595</v>
      </c>
      <c r="Y72" s="83">
        <v>224</v>
      </c>
      <c r="Z72">
        <v>670</v>
      </c>
      <c r="AA72">
        <f t="shared" si="14"/>
        <v>1670</v>
      </c>
      <c r="AB72" s="83">
        <v>249</v>
      </c>
      <c r="AC72">
        <v>745</v>
      </c>
      <c r="AD72">
        <f t="shared" si="15"/>
        <v>1745</v>
      </c>
    </row>
    <row r="73" spans="1:30" ht="13.5" thickBot="1" x14ac:dyDescent="0.25">
      <c r="A73" s="83">
        <f t="shared" si="7"/>
        <v>24</v>
      </c>
      <c r="B73">
        <v>71</v>
      </c>
      <c r="C73">
        <v>1071</v>
      </c>
      <c r="D73" s="83">
        <v>49</v>
      </c>
      <c r="E73">
        <v>146</v>
      </c>
      <c r="F73">
        <v>1146</v>
      </c>
      <c r="G73" s="83">
        <v>74</v>
      </c>
      <c r="H73">
        <v>221</v>
      </c>
      <c r="I73">
        <v>1221</v>
      </c>
      <c r="J73" s="83">
        <v>99</v>
      </c>
      <c r="K73">
        <v>296</v>
      </c>
      <c r="L73">
        <f t="shared" si="9"/>
        <v>1296</v>
      </c>
      <c r="M73" s="83">
        <f t="shared" si="8"/>
        <v>124</v>
      </c>
      <c r="N73">
        <v>371</v>
      </c>
      <c r="O73">
        <f t="shared" si="10"/>
        <v>1371</v>
      </c>
      <c r="P73" s="83">
        <v>149</v>
      </c>
      <c r="Q73">
        <v>446</v>
      </c>
      <c r="R73">
        <f t="shared" si="11"/>
        <v>1446</v>
      </c>
      <c r="S73" s="83">
        <v>174</v>
      </c>
      <c r="T73">
        <v>521</v>
      </c>
      <c r="U73">
        <f t="shared" si="12"/>
        <v>1521</v>
      </c>
      <c r="V73" s="83">
        <v>199</v>
      </c>
      <c r="W73">
        <v>596</v>
      </c>
      <c r="X73">
        <f t="shared" si="13"/>
        <v>1596</v>
      </c>
      <c r="Y73" s="83">
        <v>224</v>
      </c>
      <c r="Z73">
        <v>671</v>
      </c>
      <c r="AA73">
        <f t="shared" si="14"/>
        <v>1671</v>
      </c>
      <c r="AB73" s="83">
        <v>249</v>
      </c>
      <c r="AC73">
        <v>746</v>
      </c>
      <c r="AD73">
        <f t="shared" si="15"/>
        <v>1746</v>
      </c>
    </row>
    <row r="74" spans="1:30" x14ac:dyDescent="0.2">
      <c r="A74" s="86">
        <f t="shared" si="7"/>
        <v>25</v>
      </c>
      <c r="B74" s="87">
        <v>72</v>
      </c>
      <c r="C74" s="87">
        <v>1072</v>
      </c>
      <c r="D74" s="86">
        <v>50</v>
      </c>
      <c r="E74" s="87">
        <v>147</v>
      </c>
      <c r="F74" s="87">
        <v>1147</v>
      </c>
      <c r="G74" s="86">
        <v>75</v>
      </c>
      <c r="H74" s="87">
        <v>222</v>
      </c>
      <c r="I74" s="87">
        <v>1222</v>
      </c>
      <c r="J74" s="86">
        <v>100</v>
      </c>
      <c r="K74" s="87">
        <v>297</v>
      </c>
      <c r="L74" s="87">
        <f t="shared" si="9"/>
        <v>1297</v>
      </c>
      <c r="M74" s="86">
        <f t="shared" si="8"/>
        <v>125</v>
      </c>
      <c r="N74" s="87">
        <v>372</v>
      </c>
      <c r="O74" s="87">
        <f t="shared" si="10"/>
        <v>1372</v>
      </c>
      <c r="P74" s="86">
        <v>150</v>
      </c>
      <c r="Q74" s="87">
        <v>447</v>
      </c>
      <c r="R74" s="87">
        <f t="shared" si="11"/>
        <v>1447</v>
      </c>
      <c r="S74" s="86">
        <v>175</v>
      </c>
      <c r="T74" s="87">
        <v>522</v>
      </c>
      <c r="U74" s="87">
        <f t="shared" si="12"/>
        <v>1522</v>
      </c>
      <c r="V74" s="86">
        <v>200</v>
      </c>
      <c r="W74" s="87">
        <v>597</v>
      </c>
      <c r="X74" s="87">
        <f t="shared" si="13"/>
        <v>1597</v>
      </c>
      <c r="Y74" s="86">
        <v>225</v>
      </c>
      <c r="Z74" s="87">
        <v>672</v>
      </c>
      <c r="AA74" s="87">
        <f t="shared" si="14"/>
        <v>1672</v>
      </c>
      <c r="AB74" s="86">
        <v>250</v>
      </c>
      <c r="AC74" s="87">
        <v>747</v>
      </c>
      <c r="AD74" s="87">
        <f t="shared" si="15"/>
        <v>1747</v>
      </c>
    </row>
    <row r="75" spans="1:30" x14ac:dyDescent="0.2">
      <c r="A75" s="83">
        <f t="shared" si="7"/>
        <v>25</v>
      </c>
      <c r="B75">
        <v>73</v>
      </c>
      <c r="C75">
        <v>1073</v>
      </c>
      <c r="D75" s="83">
        <v>50</v>
      </c>
      <c r="E75">
        <v>148</v>
      </c>
      <c r="F75">
        <v>1148</v>
      </c>
      <c r="G75" s="83">
        <v>75</v>
      </c>
      <c r="H75">
        <v>223</v>
      </c>
      <c r="I75">
        <v>1223</v>
      </c>
      <c r="J75" s="83">
        <v>100</v>
      </c>
      <c r="K75">
        <v>298</v>
      </c>
      <c r="L75">
        <f t="shared" si="9"/>
        <v>1298</v>
      </c>
      <c r="M75" s="83">
        <f t="shared" si="8"/>
        <v>125</v>
      </c>
      <c r="N75">
        <v>373</v>
      </c>
      <c r="O75">
        <f t="shared" si="10"/>
        <v>1373</v>
      </c>
      <c r="P75" s="83">
        <v>150</v>
      </c>
      <c r="Q75">
        <v>448</v>
      </c>
      <c r="R75">
        <f t="shared" si="11"/>
        <v>1448</v>
      </c>
      <c r="S75" s="83">
        <v>175</v>
      </c>
      <c r="T75">
        <v>523</v>
      </c>
      <c r="U75">
        <f t="shared" si="12"/>
        <v>1523</v>
      </c>
      <c r="V75" s="83">
        <v>200</v>
      </c>
      <c r="W75">
        <v>598</v>
      </c>
      <c r="X75">
        <f t="shared" si="13"/>
        <v>1598</v>
      </c>
      <c r="Y75" s="83">
        <v>225</v>
      </c>
      <c r="Z75">
        <v>673</v>
      </c>
      <c r="AA75">
        <f t="shared" si="14"/>
        <v>1673</v>
      </c>
      <c r="AB75" s="83">
        <v>250</v>
      </c>
      <c r="AC75">
        <v>748</v>
      </c>
      <c r="AD75">
        <f t="shared" si="15"/>
        <v>1748</v>
      </c>
    </row>
    <row r="76" spans="1:30" x14ac:dyDescent="0.2">
      <c r="A76" s="83">
        <f t="shared" si="7"/>
        <v>25</v>
      </c>
      <c r="B76">
        <v>74</v>
      </c>
      <c r="C76">
        <v>1074</v>
      </c>
      <c r="D76" s="83">
        <v>50</v>
      </c>
      <c r="E76">
        <v>149</v>
      </c>
      <c r="F76">
        <v>1149</v>
      </c>
      <c r="G76" s="83">
        <v>75</v>
      </c>
      <c r="H76">
        <v>224</v>
      </c>
      <c r="I76">
        <v>1224</v>
      </c>
      <c r="J76" s="83">
        <v>100</v>
      </c>
      <c r="K76">
        <v>299</v>
      </c>
      <c r="L76">
        <f t="shared" si="9"/>
        <v>1299</v>
      </c>
      <c r="M76" s="83">
        <f t="shared" si="8"/>
        <v>125</v>
      </c>
      <c r="N76">
        <v>374</v>
      </c>
      <c r="O76">
        <f t="shared" si="10"/>
        <v>1374</v>
      </c>
      <c r="P76" s="83">
        <v>150</v>
      </c>
      <c r="Q76">
        <v>449</v>
      </c>
      <c r="R76">
        <f t="shared" si="11"/>
        <v>1449</v>
      </c>
      <c r="S76" s="83">
        <v>175</v>
      </c>
      <c r="T76">
        <v>524</v>
      </c>
      <c r="U76">
        <f t="shared" si="12"/>
        <v>1524</v>
      </c>
      <c r="V76" s="83">
        <v>200</v>
      </c>
      <c r="W76">
        <v>599</v>
      </c>
      <c r="X76">
        <f t="shared" si="13"/>
        <v>1599</v>
      </c>
      <c r="Y76" s="83">
        <v>225</v>
      </c>
      <c r="Z76">
        <v>674</v>
      </c>
      <c r="AA76">
        <f t="shared" si="14"/>
        <v>1674</v>
      </c>
      <c r="AB76" s="83">
        <v>250</v>
      </c>
      <c r="AC76">
        <v>749</v>
      </c>
      <c r="AD76">
        <f t="shared" si="15"/>
        <v>1749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Point Description Register</vt:lpstr>
      <vt:lpstr>Combine decimal to HEX</vt:lpstr>
      <vt:lpstr>Character ASCII &amp; UTF-8 values</vt:lpstr>
      <vt:lpstr>Points &lt;-&gt; Registers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Reinout Ederveen</cp:lastModifiedBy>
  <dcterms:created xsi:type="dcterms:W3CDTF">2014-04-17T09:39:37Z</dcterms:created>
  <dcterms:modified xsi:type="dcterms:W3CDTF">2018-11-22T11:49:27Z</dcterms:modified>
</cp:coreProperties>
</file>